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skamexlodz-my.sharepoint.com/personal/anna_bujanowska_skamex_com_pl/Documents/Techniczna- Magazyn/DOFINANSOWANIE- CYFRYZACJA/MATERIAŁY PRZETARGOWE/Zapytania ofertowe/ZO nr 1- roboty budowlane/Zapytanie_ofertowe_nr_1/"/>
    </mc:Choice>
  </mc:AlternateContent>
  <xr:revisionPtr revIDLastSave="0" documentId="11_4467CCC5D1FB3BA5BFA4755930D894362EBA4806" xr6:coauthVersionLast="47" xr6:coauthVersionMax="47" xr10:uidLastSave="{00000000-0000-0000-0000-000000000000}"/>
  <bookViews>
    <workbookView xWindow="-120" yWindow="-120" windowWidth="29040" windowHeight="15840" activeTab="2" autoFilterDateGrouping="0" xr2:uid="{00000000-000D-0000-FFFF-FFFF00000000}"/>
  </bookViews>
  <sheets>
    <sheet name="Instrukcja" sheetId="7" r:id="rId1"/>
    <sheet name="Zbiorcza" sheetId="6" r:id="rId2"/>
    <sheet name="TPCR - HALA" sheetId="10" r:id="rId3"/>
    <sheet name="TPCR - BUDYNEK SOCJALNO-BIUROWY" sheetId="11" r:id="rId4"/>
    <sheet name="TPCR - DROGA DOJAZDOWA" sheetId="12" r:id="rId5"/>
  </sheets>
  <externalReferences>
    <externalReference r:id="rId6"/>
  </externalReferences>
  <definedNames>
    <definedName name="e">[1]Warehouse!$D$20</definedName>
    <definedName name="_xlnm.Print_Area" localSheetId="0">Instrukcja!$A$1:$A$21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2" l="1"/>
  <c r="C122" i="10"/>
  <c r="C12" i="6"/>
  <c r="C23" i="6"/>
  <c r="C24" i="6"/>
  <c r="C27" i="12"/>
  <c r="C105" i="10"/>
  <c r="C127" i="10"/>
  <c r="C11" i="6"/>
  <c r="C80" i="10"/>
  <c r="C10" i="6"/>
  <c r="C47" i="10"/>
  <c r="C9" i="6"/>
  <c r="C21" i="10"/>
  <c r="C8" i="6"/>
  <c r="C9" i="10"/>
  <c r="C7" i="6"/>
  <c r="C13" i="6" s="1"/>
  <c r="C52" i="11"/>
  <c r="C54" i="11"/>
  <c r="C19" i="6"/>
  <c r="C42" i="11"/>
  <c r="C18" i="6"/>
  <c r="C20" i="6" s="1"/>
  <c r="C25" i="6" s="1"/>
  <c r="C31" i="11"/>
  <c r="C17" i="6"/>
  <c r="C9" i="11"/>
  <c r="C16" i="6"/>
</calcChain>
</file>

<file path=xl/sharedStrings.xml><?xml version="1.0" encoding="utf-8"?>
<sst xmlns="http://schemas.openxmlformats.org/spreadsheetml/2006/main" count="245" uniqueCount="191">
  <si>
    <t>Lp.</t>
  </si>
  <si>
    <t>Podstawa</t>
  </si>
  <si>
    <t>RAZEM</t>
  </si>
  <si>
    <t>Uwagi</t>
  </si>
  <si>
    <t>Suma Działu 0:</t>
  </si>
  <si>
    <t>Suma Działu 1:</t>
  </si>
  <si>
    <t>Suma Działu 2:</t>
  </si>
  <si>
    <t>Suma Działu 3:</t>
  </si>
  <si>
    <t>Suma Działu 4:</t>
  </si>
  <si>
    <t>Suma Działu 5:</t>
  </si>
  <si>
    <t>Proszę wymienić.</t>
  </si>
  <si>
    <t>2. DROGI I ZAGOSPODAROWANIE TERENU</t>
  </si>
  <si>
    <t>INNE</t>
  </si>
  <si>
    <t>Nazwa działu</t>
  </si>
  <si>
    <t>Wartość netto - zgodnie z Projektem</t>
  </si>
  <si>
    <t>Dodatkowe informacje</t>
  </si>
  <si>
    <t xml:space="preserve">3. Wszystkie ceny są stałe przez cały okres obowiązywania Umowy i nie będą zmieniane. </t>
  </si>
  <si>
    <t>4. W przypadku pojawienia się jakichkolwiek błędów w formułach należy to pilnie zgłosić Inwestorowi.</t>
  </si>
  <si>
    <t>5. Należy podać kwoty netto.</t>
  </si>
  <si>
    <t>ROBOTY BUDOWLANO-KONSTRUKCYJNE, WYKOŃCZENIOWE</t>
  </si>
  <si>
    <t>DROGI I ZAGOSPODAROWANIE TERENU</t>
  </si>
  <si>
    <t>Wartość [PLN]
ZGODNIE ZE SPECYFIKACJĄ TECHNICZNĄ</t>
  </si>
  <si>
    <t>Instrukcja do wypełnienia niniejszej Tabeli</t>
  </si>
  <si>
    <t>6. Niniejszą instrukcję należy rozpatrywać łącznie z Instrukcją dołączoną do Zaproszenia do Przetargu.</t>
  </si>
  <si>
    <t>UWAGA: WSZELKIE ZMIANY W FORMUŁACH ARKUSZY NALEŻY UZGODNIĆ Z ZAMAWIAJĄCYM.</t>
  </si>
  <si>
    <t xml:space="preserve">5. ROBOTY INSTALACJI SANITARNYCH </t>
  </si>
  <si>
    <t>6. INNE</t>
  </si>
  <si>
    <t>Zagospodarowanie placu budowy</t>
  </si>
  <si>
    <t>Utrzymanie placu budowy</t>
  </si>
  <si>
    <t>Demontaż placu budowy</t>
  </si>
  <si>
    <t>Organizacja ruchu na czas budowy</t>
  </si>
  <si>
    <t>Inne obiekty tymczasowe</t>
  </si>
  <si>
    <t>Koszt kadry inżynierskiej</t>
  </si>
  <si>
    <t>Inne koszty ogólne związane z prowadzeniem budowy</t>
  </si>
  <si>
    <t>Krawężniki</t>
  </si>
  <si>
    <t>Obrzeża chodnikowe</t>
  </si>
  <si>
    <t>Odwodnienie liniowe</t>
  </si>
  <si>
    <t>Ogrodzenie</t>
  </si>
  <si>
    <t>Bramy</t>
  </si>
  <si>
    <t>Szlabany</t>
  </si>
  <si>
    <t>Otwarty ziemny zbiornik wody deszczowej</t>
  </si>
  <si>
    <t>3. ROBOTY BUDOWLANO-KONSTRUKCYJNE, WYKOŃCZENIOWE</t>
  </si>
  <si>
    <t>Zdjęcie humusu ze złożeniem do wbudowania</t>
  </si>
  <si>
    <t>Zdjęcie humusu wraz z wywozem</t>
  </si>
  <si>
    <t xml:space="preserve">Makroniwelacja terenu </t>
  </si>
  <si>
    <t>Budowa nasypu</t>
  </si>
  <si>
    <t>Wykopy  pod stopy i ławy fundamentowe (wraz z wymianą gruntu)</t>
  </si>
  <si>
    <t>Fundamenty</t>
  </si>
  <si>
    <t>Zasypki stóp i ławy fundamentowych</t>
  </si>
  <si>
    <t>Słupy i podwaliny żelbetowe</t>
  </si>
  <si>
    <t>Dźwigary dachowe</t>
  </si>
  <si>
    <t>Elementy konstrukcyjne drugorzędne dachu (w tym podesty pod urządzenia i centrale)</t>
  </si>
  <si>
    <t>Elementy konstrukcyjne drugorzędne ścian zewnętrznych (stężenia, ryglówka, konstrukcja wsporcza urządzeń, itp.)</t>
  </si>
  <si>
    <t>Elementy konstrukcyjne drugorzędne ścian wewnętrznych (stężenia, ryglówka, konstrukcja wsporcza urządzeń, itp.)</t>
  </si>
  <si>
    <t>Obudowa dachu - blacha trapezowa + materiały izolacyjne (w tym ścieżki serwisowe)</t>
  </si>
  <si>
    <t>Świetliki dachowe</t>
  </si>
  <si>
    <t>Klapy dymowe i system napowietrzenia</t>
  </si>
  <si>
    <t>Posadzka przemysłowa</t>
  </si>
  <si>
    <t>Drzwi zewnętrzne</t>
  </si>
  <si>
    <t>Drzwi wewnętrzne</t>
  </si>
  <si>
    <t>Bramy wewnętrzne</t>
  </si>
  <si>
    <t>Doki żelbetowe prefabrykowane</t>
  </si>
  <si>
    <t>Drabiny na dach ze spocznikami</t>
  </si>
  <si>
    <t>Inne wg uznania oferenta
/należy dokładnie wylistować/</t>
  </si>
  <si>
    <t>Stabilizacja platformy, podbudowa pod posadzkę</t>
  </si>
  <si>
    <t>Bramy przeładunkowe dokowe, platformy wyrównawcze, fartuchy uszczelniające, odboje</t>
  </si>
  <si>
    <t>Bramy zewnętrzne "0"</t>
  </si>
  <si>
    <t>Elewacje - obudowa ścian z płyt warstwowych z obróbkami</t>
  </si>
  <si>
    <t>Elementy bezpieczeństwa</t>
  </si>
  <si>
    <t>Suma Działu 6:</t>
  </si>
  <si>
    <t>Przegrody wewnętrzne i zabudowy (ściany wewnętrzne) w tym ściany pomieszczeń magazynowych, socjalnych, toalet, szatni, pomieszczeń technicznych</t>
  </si>
  <si>
    <t>Pomiary ochronne</t>
  </si>
  <si>
    <t>Instalacja siły i gniazd wtyczkowych</t>
  </si>
  <si>
    <t>Wewnętrzne linie zasilające</t>
  </si>
  <si>
    <t>Instalacja oświetlenia awaryjnego z osprzętem</t>
  </si>
  <si>
    <t>Instalacja odgromowa i uziemiająca, połączenia wyrównawcze</t>
  </si>
  <si>
    <t>Zewnętrzne linie kablowe</t>
  </si>
  <si>
    <t>Rozdzielnice główne i oddziałowe</t>
  </si>
  <si>
    <t>Wewnętrzne trasy kablowe, w tym zasilanie urządzeń</t>
  </si>
  <si>
    <t>Ochrona przeciwprzepięciowa</t>
  </si>
  <si>
    <t>Pozostałe elementy instalacji elektrycznych zewnętrznych</t>
  </si>
  <si>
    <t>Instalacja wewnętrzna c.o. i c.t.</t>
  </si>
  <si>
    <t>Instalacja wentylacji</t>
  </si>
  <si>
    <t>Instalacja wewnętrzna odwodnienia dachu</t>
  </si>
  <si>
    <t>Instalacja zewnętrzna ppoż.</t>
  </si>
  <si>
    <t>Stacja transformatorowa z przyłączem</t>
  </si>
  <si>
    <t>Instalacja wewnętrzna wody</t>
  </si>
  <si>
    <t>Instalacja wewnętrzna kanalizacji sanitarnej bytowej</t>
  </si>
  <si>
    <t>PRACE PROJEKTOWE, KOSZTY ZAPLECZA BUDOWY ORAZ OGÓLNE</t>
  </si>
  <si>
    <t>4. ROBOTY BRANŻY ELEKTRYCZNEJ</t>
  </si>
  <si>
    <t>Instalacja ładowania wózków elektrycznych</t>
  </si>
  <si>
    <t>ROBOTY BRANŻY ELEKTRYCZNEJ</t>
  </si>
  <si>
    <t>ROBOTY BRANŻY SANITARNEJ</t>
  </si>
  <si>
    <t>Nawierzchnie parkingów i placów utwardzonych
(z podbudową)</t>
  </si>
  <si>
    <t>Chodniki i opaski (z podbudową)</t>
  </si>
  <si>
    <t>1. PRACE PROJEKTOWE, KOSZTY ZAPLECZA BUDOWY ORAZ OGÓLNE</t>
  </si>
  <si>
    <t>Oznakowanie poziome i pionowe</t>
  </si>
  <si>
    <t>BUDYNEK BIUROWY</t>
  </si>
  <si>
    <t>1. ROBOTY BUDOWLANO-KONSTRUKCYJNE, WYKOŃCZENIOWE</t>
  </si>
  <si>
    <t>2. ROBOTY BRANŻY ELEKTRYCZNEJ I TELETECHNICZNEJ</t>
  </si>
  <si>
    <t>ROZDZIELNICE</t>
  </si>
  <si>
    <t>SYSTEMY PROWADZENIA KABLI</t>
  </si>
  <si>
    <t>TRASY KABLOWE</t>
  </si>
  <si>
    <t>OŚWIETLENIE I OSPRZET</t>
  </si>
  <si>
    <t>OKABLOWANIE</t>
  </si>
  <si>
    <t>POMIARY OCHRONNE</t>
  </si>
  <si>
    <t xml:space="preserve">3. ROBOTY INSTALACJI SANITARNYCH </t>
  </si>
  <si>
    <t xml:space="preserve">KANALIZACJA SANITARNA </t>
  </si>
  <si>
    <t>INSTALACJA WODY</t>
  </si>
  <si>
    <t>INSTALACJA WENTYLACJI</t>
  </si>
  <si>
    <t>KLIMATYZACJA</t>
  </si>
  <si>
    <t>SYSTEM WYKRYWANIA DYMU</t>
  </si>
  <si>
    <t>1.</t>
  </si>
  <si>
    <t>ROBOTY BRANŻY ELEKTRYCZNEJ I TELETECHNICZNEJ</t>
  </si>
  <si>
    <t xml:space="preserve">ROBOTY INSTALACJI SANITARNYCH </t>
  </si>
  <si>
    <t>Stabilizacja platformy, podbudowa</t>
  </si>
  <si>
    <t>Konstrukcja nośna (słupy, ściany, stropy)</t>
  </si>
  <si>
    <t>Klapy dymowe</t>
  </si>
  <si>
    <t>Przegrody wewnętrzne i zabudowy</t>
  </si>
  <si>
    <t>Klatka schodowa</t>
  </si>
  <si>
    <t>Dach</t>
  </si>
  <si>
    <t>4. INNE</t>
  </si>
  <si>
    <t>HALA LOGISTYCZNO-MAGAZYNOWA</t>
  </si>
  <si>
    <t>Budynek socjalno-biurowy</t>
  </si>
  <si>
    <t>Posadzki</t>
  </si>
  <si>
    <t>Wykończenie ścian</t>
  </si>
  <si>
    <t>Sufity</t>
  </si>
  <si>
    <t>Portiernia</t>
  </si>
  <si>
    <t>Zbiornik wody pożarowej wraz z pompownią</t>
  </si>
  <si>
    <t>Wiata na odpady</t>
  </si>
  <si>
    <t>Wiata na rowery</t>
  </si>
  <si>
    <t>Wykonanie robót budowlanych wraz z projektem wykonawczym hali logistyczno - magazynowej wysokiego składowania z zapleczem biurowo-socjalnym dla  pracowników biurowych oraz  produkcyjnych wraz z drogą dojazdową zlokalizowanej przy ul. Technicznej 14 w Łodzi</t>
  </si>
  <si>
    <t xml:space="preserve"> Hala logistyczno - magazynowa wysokiego składowania</t>
  </si>
  <si>
    <t>Droga dojazdowa</t>
  </si>
  <si>
    <t>Wykonanie podbudowy pod drogę</t>
  </si>
  <si>
    <t>Wykonanie podbudowy pod chodnik</t>
  </si>
  <si>
    <t>Wykonanie nawierzchni drogi</t>
  </si>
  <si>
    <t>Wykonanie nawierzchni chodnika</t>
  </si>
  <si>
    <t>Roboty elektryczne</t>
  </si>
  <si>
    <t>Kanalizacja deszczowa</t>
  </si>
  <si>
    <t>Przebudowa linii napowietrznej sN 15kV</t>
  </si>
  <si>
    <t>Przebudowa sieci dystrybucyjnej 15 kV PKP Energetyka</t>
  </si>
  <si>
    <t>INSTALACJE NISKOPRĄDOWE</t>
  </si>
  <si>
    <t>Wykończenie toalet, pomieszczeń technicznych</t>
  </si>
  <si>
    <t>1. Wartość Robót o nieokreślonych cenach została zawarta w innych cenach elementów ujętych w Tabeli TPCR.</t>
  </si>
  <si>
    <t>2. Wszelkie koszty ogólne, w tym koszty m.in. kadry inżynierskiej, postawienia i demontażu zaplecza budowy, innych obiektów tymczasowych, należy wpisać w odrębnym dziale Tabeli TPCR.</t>
  </si>
  <si>
    <t>1. Podstawę wyceny stanowi Dokumentacja Przetargowa</t>
  </si>
  <si>
    <t>Tabela składa się z niniejszej Instrukcji oraz zakładek: Zbiorcza, TPCR, Optymalizacje</t>
  </si>
  <si>
    <t>Rozbiórka wraz z utylizacją istniejącej zabudowy</t>
  </si>
  <si>
    <t>Rozbiórka wraz z utylizacją istniejącej nawierzchni</t>
  </si>
  <si>
    <t xml:space="preserve">Instalacja zewnętrzna kanalizacji bytowej </t>
  </si>
  <si>
    <t>Przebudowa kanalizacji deszczowej</t>
  </si>
  <si>
    <t>Przebudowa kanlizacji sanitarnej</t>
  </si>
  <si>
    <t>DROGA DOJAZDOWA</t>
  </si>
  <si>
    <t>Teletechnika</t>
  </si>
  <si>
    <t>1. DROGA DOJAZDOWA</t>
  </si>
  <si>
    <t>2. Oferent powinien wypełnić  zakładki w oparciu o przedstawione rozbicie ceny ryczałtowej oraz dodatkowo powinien uzupełnić tabelę o pozycje, które jego zdaniem są niezbędne do realizacji Robót zgodnie z Dokumentacją Przetargową  oraz do uzyskania ostateczniego i prawomocnego pozwolenia na użytkowanie. Należy również uzupełnić wycenę o elementy, które zdaniem Oferenta i na podstawie jego doświadczeń są wskazane do wykonania w celu realizacji obiektu  - pozycje te należy odpowiednio opisać i uzasadnić.</t>
  </si>
  <si>
    <t>3. Wszelkie dodatkowe wiersze i pozycje powinny być opisane w kolumnie uwagi jako "dodatkowe" wraz z uzasadnieniem konieczności ich realizacji. Wiersze dodatkowych pozycji powinny być wstawione w odpowiednich działach branżowych w pozycjach INNE.</t>
  </si>
  <si>
    <t>Ślusarka i stolarka</t>
  </si>
  <si>
    <t>GRUNTOWE POMY CIEPŁA</t>
  </si>
  <si>
    <t>INSTALACJA  CIEPŁA</t>
  </si>
  <si>
    <t>SIEĆ STRUKTURALNA LAN</t>
  </si>
  <si>
    <t>Sposób wypełnienia Zakładek</t>
  </si>
  <si>
    <t>Węzeł cieplny i przyłącze ciepłownicze</t>
  </si>
  <si>
    <t>Sieci i instalacje teletechniczne i niskoprądowe w tym okamerowanie obiektu na zewnątrz i w środku</t>
  </si>
  <si>
    <t>Instalacja fotowoltaiczna zgodnie z projektem</t>
  </si>
  <si>
    <t>Projekty przyłączy, uzyskanie ewentualnych dokumentów formalnych, decyzji administracyjnych, pozwoleń, bez opłat przyłączeniowych</t>
  </si>
  <si>
    <t>Sufity/ stropy pomieszczeń socjalnych, toalet, szatni, pomieszczeń technicznych</t>
  </si>
  <si>
    <t>Instalacja oświetlenia wewnętrznego ogólnego z osprzętem z czujnikami ruchu/obecności/natężenia</t>
  </si>
  <si>
    <t>System DALI</t>
  </si>
  <si>
    <t>Logotypy przed budynkiem biurowym, na budynku hali, przed wjazdem zgodnie z przesłanymi rysunkami</t>
  </si>
  <si>
    <t>SSP</t>
  </si>
  <si>
    <t>BMS</t>
  </si>
  <si>
    <t>Kontrola dostępu</t>
  </si>
  <si>
    <t xml:space="preserve">Mur oporowy nr 1 i 2 </t>
  </si>
  <si>
    <t xml:space="preserve">Mur oporowy nr 3 </t>
  </si>
  <si>
    <t>Wyrwanie rur na całej długości projektowanej hali</t>
  </si>
  <si>
    <t>Ochrona przeciwporażeniowa</t>
  </si>
  <si>
    <t>SUMA CAŁKOWITA</t>
  </si>
  <si>
    <t>Instalacja zewnętrzna kanalizacji deszczowej (z separatorem, osadnikiem), odprowadzenie wód za pomocą pompowni do kanalizacji miejskiej zgodnie z PZT.</t>
  </si>
  <si>
    <t>INNE. Proszę wymienić.</t>
  </si>
  <si>
    <t>Zamulenie na całej długości oraz wyrywanie rur przyłączy będących w kolizji z nowobudowanymi elementami hali</t>
  </si>
  <si>
    <t>Instalacja zewnętrzna wody z przyłączem</t>
  </si>
  <si>
    <t xml:space="preserve">Kanalizacja sanitarna </t>
  </si>
  <si>
    <t>Wodociąg wraz z wpinką do magistrali</t>
  </si>
  <si>
    <t>Instalacja ciepłownicza</t>
  </si>
  <si>
    <t>Projekt Wykonawczy i wykonanie dokumentacji w BIM</t>
  </si>
  <si>
    <t>Zieleń, rozścielenie humusu i wysianie trawy oraz usunięcie samosiewów jesionolistnych</t>
  </si>
  <si>
    <t>Elewacje wraz z żaluzjami fasadowymi</t>
  </si>
  <si>
    <r>
      <t>Instalacja wewnętrzna hydrantowa i ppoż., w tym instalacja tryskaczowa podstropowa</t>
    </r>
    <r>
      <rPr>
        <b/>
        <sz val="10"/>
        <color indexed="10"/>
        <rFont val="Calibri"/>
        <family val="2"/>
        <charset val="238"/>
      </rPr>
      <t xml:space="preserve"> </t>
    </r>
  </si>
  <si>
    <t>Utylizacja zanieczyszczonego gruntu (w tabeli prosimy wpisanie kwoty ryczałtowej, w opisie ilość m3 zanieczyszczonego gruntu oraz cenę jednostkową)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</si>
</sst>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0\ _z_ł"/>
    <numFmt numFmtId="167" formatCode="#,##0.00\ &quot;zł&quot;"/>
    <numFmt numFmtId="168" formatCode="_-* #,##0.00\ [$zł-415]_-;\-* #,##0.00\ [$zł-415]_-;_-* &quot;-&quot;??\ [$zł-415]_-;_-@_-"/>
    <numFmt numFmtId="169" formatCode="_-* #,##0.00\ _K_č_-;\-* #,##0.00\ _K_č_-;_-* &quot;-&quot;??\ _K_č_-;_-@_-"/>
    <numFmt numFmtId="170" formatCode="#,##0.000"/>
    <numFmt numFmtId="171" formatCode="#,##0.0"/>
    <numFmt numFmtId="172" formatCode="_-* #,##0.00\ _z_ł_-;\-* #,##0.00\ _z_ł_-;_-* \-??\ _z_ł_-;_-@_-"/>
    <numFmt numFmtId="173" formatCode="#,##0.00\ [$EUR]"/>
    <numFmt numFmtId="174" formatCode="yyyy/mm/dd;@"/>
    <numFmt numFmtId="175" formatCode="_-* #,##0.00\ _D_M_-;\-* #,##0.00\ _D_M_-;_-* &quot;-&quot;??\ _D_M_-;_-@_-"/>
  </numFmts>
  <fonts count="53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Helv"/>
      <family val="2"/>
    </font>
    <font>
      <sz val="10"/>
      <name val="ＭＳ ゴシック"/>
      <family val="3"/>
      <charset val="12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u/>
      <sz val="10"/>
      <color indexed="12"/>
      <name val="Arial"/>
      <family val="2"/>
      <charset val="238"/>
    </font>
    <font>
      <b/>
      <sz val="11"/>
      <name val="Arial CE"/>
      <family val="2"/>
      <charset val="238"/>
    </font>
    <font>
      <sz val="9"/>
      <name val="Arial"/>
      <family val="2"/>
    </font>
    <font>
      <b/>
      <sz val="9"/>
      <color indexed="48"/>
      <name val="Arial"/>
      <family val="2"/>
    </font>
    <font>
      <sz val="7"/>
      <name val="Arial CE"/>
      <family val="2"/>
      <charset val="238"/>
    </font>
    <font>
      <sz val="12"/>
      <name val="NimbusRoman"/>
      <family val="2"/>
      <charset val="238"/>
    </font>
    <font>
      <b/>
      <sz val="18"/>
      <color indexed="56"/>
      <name val="Cambria"/>
      <family val="1"/>
      <charset val="238"/>
    </font>
    <font>
      <b/>
      <u/>
      <sz val="12"/>
      <name val="Times New Roman"/>
      <family val="1"/>
    </font>
    <font>
      <b/>
      <sz val="10"/>
      <name val="Times New Roman"/>
      <family val="1"/>
    </font>
    <font>
      <sz val="11"/>
      <name val="AvantGarde CondBook"/>
      <family val="2"/>
    </font>
    <font>
      <sz val="10"/>
      <color indexed="8"/>
      <name val="Arial"/>
      <family val="2"/>
    </font>
    <font>
      <sz val="9"/>
      <name val="Arial CE"/>
      <charset val="238"/>
    </font>
    <font>
      <b/>
      <sz val="10"/>
      <color indexed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6F67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8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" fontId="29" fillId="2" borderId="1" applyNumberFormat="0" applyFill="0" applyBorder="0" applyAlignment="0" applyProtection="0">
      <alignment horizontal="center" vertical="center" wrapText="1"/>
      <protection locked="0"/>
    </xf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30" fillId="0" borderId="2">
      <alignment horizontal="left" vertical="center" wrapText="1"/>
    </xf>
    <xf numFmtId="0" fontId="31" fillId="0" borderId="2">
      <alignment horizontal="left" vertical="center" wrapText="1"/>
    </xf>
    <xf numFmtId="0" fontId="27" fillId="4" borderId="0" applyNumberFormat="0" applyBorder="0" applyAlignment="0" applyProtection="0"/>
    <xf numFmtId="0" fontId="23" fillId="14" borderId="3" applyNumberFormat="0" applyAlignment="0" applyProtection="0"/>
    <xf numFmtId="170" fontId="32" fillId="0" borderId="1" applyNumberFormat="0" applyBorder="0" applyAlignment="0">
      <alignment horizontal="right" vertical="center"/>
      <protection locked="0"/>
    </xf>
    <xf numFmtId="0" fontId="18" fillId="24" borderId="4" applyNumberFormat="0" applyAlignment="0" applyProtection="0"/>
    <xf numFmtId="169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3" fillId="0" borderId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0" fontId="6" fillId="0" borderId="0"/>
    <xf numFmtId="0" fontId="2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8" borderId="3" applyNumberFormat="0" applyAlignment="0" applyProtection="0"/>
    <xf numFmtId="0" fontId="17" fillId="0" borderId="8" applyNumberFormat="0" applyFill="0" applyAlignment="0" applyProtection="0"/>
    <xf numFmtId="0" fontId="22" fillId="15" borderId="0" applyNumberFormat="0" applyBorder="0" applyAlignment="0" applyProtection="0"/>
    <xf numFmtId="0" fontId="6" fillId="0" borderId="0"/>
    <xf numFmtId="173" fontId="7" fillId="0" borderId="0"/>
    <xf numFmtId="173" fontId="7" fillId="0" borderId="0"/>
    <xf numFmtId="173" fontId="7" fillId="0" borderId="0"/>
    <xf numFmtId="174" fontId="38" fillId="0" borderId="0">
      <alignment vertical="top"/>
    </xf>
    <xf numFmtId="173" fontId="38" fillId="0" borderId="0">
      <alignment vertical="top"/>
    </xf>
    <xf numFmtId="174" fontId="38" fillId="0" borderId="0">
      <alignment vertical="top"/>
    </xf>
    <xf numFmtId="0" fontId="1" fillId="0" borderId="0"/>
    <xf numFmtId="0" fontId="33" fillId="0" borderId="0"/>
    <xf numFmtId="0" fontId="43" fillId="0" borderId="0"/>
    <xf numFmtId="0" fontId="43" fillId="0" borderId="0"/>
    <xf numFmtId="0" fontId="2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5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3" fillId="0" borderId="0"/>
    <xf numFmtId="0" fontId="41" fillId="0" borderId="0"/>
    <xf numFmtId="0" fontId="10" fillId="9" borderId="9" applyNumberFormat="0" applyFont="0" applyAlignment="0" applyProtection="0"/>
    <xf numFmtId="0" fontId="15" fillId="14" borderId="10" applyNumberForma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7" fillId="0" borderId="0">
      <alignment vertical="center"/>
    </xf>
    <xf numFmtId="0" fontId="9" fillId="0" borderId="0"/>
    <xf numFmtId="0" fontId="34" fillId="0" borderId="0" applyNumberFormat="0" applyFill="0" applyBorder="0" applyAlignment="0" applyProtection="0"/>
    <xf numFmtId="0" fontId="35" fillId="0" borderId="11">
      <alignment horizontal="center" wrapText="1"/>
    </xf>
    <xf numFmtId="0" fontId="36" fillId="0" borderId="12">
      <alignment horizontal="center" wrapText="1"/>
    </xf>
    <xf numFmtId="0" fontId="24" fillId="0" borderId="13" applyNumberFormat="0" applyFill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0" fontId="26" fillId="0" borderId="0" applyNumberFormat="0" applyFill="0" applyBorder="0" applyAlignment="0" applyProtection="0"/>
    <xf numFmtId="4" fontId="39" fillId="0" borderId="0" applyBorder="0">
      <alignment vertical="center"/>
    </xf>
    <xf numFmtId="0" fontId="8" fillId="0" borderId="0"/>
  </cellStyleXfs>
  <cellXfs count="91">
    <xf numFmtId="0" fontId="0" fillId="0" borderId="0" xfId="0"/>
    <xf numFmtId="0" fontId="48" fillId="25" borderId="14" xfId="0" applyFont="1" applyFill="1" applyBorder="1" applyAlignment="1">
      <alignment horizontal="center" vertical="center"/>
    </xf>
    <xf numFmtId="0" fontId="48" fillId="25" borderId="14" xfId="0" applyFont="1" applyFill="1" applyBorder="1" applyAlignment="1">
      <alignment horizontal="center" vertical="center" wrapText="1"/>
    </xf>
    <xf numFmtId="0" fontId="48" fillId="25" borderId="1" xfId="0" applyFont="1" applyFill="1" applyBorder="1" applyAlignment="1">
      <alignment horizontal="center" vertical="top"/>
    </xf>
    <xf numFmtId="0" fontId="48" fillId="25" borderId="1" xfId="0" applyFont="1" applyFill="1" applyBorder="1" applyAlignment="1">
      <alignment horizontal="center" vertical="top" wrapText="1"/>
    </xf>
    <xf numFmtId="0" fontId="48" fillId="2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9" fillId="0" borderId="0" xfId="0" applyFont="1"/>
    <xf numFmtId="0" fontId="48" fillId="25" borderId="1" xfId="0" applyFont="1" applyFill="1" applyBorder="1" applyAlignment="1">
      <alignment horizontal="left" vertical="center"/>
    </xf>
    <xf numFmtId="0" fontId="48" fillId="25" borderId="1" xfId="0" applyFont="1" applyFill="1" applyBorder="1" applyAlignment="1">
      <alignment horizontal="right" vertical="center"/>
    </xf>
    <xf numFmtId="0" fontId="48" fillId="26" borderId="1" xfId="0" applyFont="1" applyFill="1" applyBorder="1" applyAlignment="1">
      <alignment horizontal="center" vertical="center" wrapText="1"/>
    </xf>
    <xf numFmtId="0" fontId="48" fillId="26" borderId="15" xfId="0" applyFont="1" applyFill="1" applyBorder="1" applyAlignment="1">
      <alignment horizontal="left" wrapText="1"/>
    </xf>
    <xf numFmtId="0" fontId="48" fillId="26" borderId="1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top"/>
    </xf>
    <xf numFmtId="0" fontId="49" fillId="0" borderId="0" xfId="0" applyFont="1" applyAlignment="1">
      <alignment vertical="top" wrapText="1"/>
    </xf>
    <xf numFmtId="0" fontId="49" fillId="0" borderId="0" xfId="0" applyFont="1" applyAlignment="1">
      <alignment wrapText="1"/>
    </xf>
    <xf numFmtId="0" fontId="48" fillId="26" borderId="1" xfId="0" applyFont="1" applyFill="1" applyBorder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7" fontId="0" fillId="26" borderId="1" xfId="0" applyNumberFormat="1" applyFill="1" applyBorder="1"/>
    <xf numFmtId="0" fontId="0" fillId="0" borderId="16" xfId="0" applyBorder="1"/>
    <xf numFmtId="0" fontId="0" fillId="0" borderId="17" xfId="0" applyBorder="1" applyAlignment="1">
      <alignment horizontal="right"/>
    </xf>
    <xf numFmtId="166" fontId="0" fillId="0" borderId="0" xfId="0" applyNumberFormat="1"/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8" xfId="0" applyBorder="1" applyAlignment="1">
      <alignment horizontal="center" vertical="top"/>
    </xf>
    <xf numFmtId="0" fontId="50" fillId="26" borderId="0" xfId="0" applyFont="1" applyFill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66" fontId="0" fillId="0" borderId="20" xfId="0" applyNumberFormat="1" applyBorder="1" applyAlignment="1">
      <alignment horizontal="center" vertical="center" wrapText="1"/>
    </xf>
    <xf numFmtId="167" fontId="42" fillId="0" borderId="17" xfId="0" applyNumberFormat="1" applyFont="1" applyBorder="1"/>
    <xf numFmtId="168" fontId="48" fillId="25" borderId="1" xfId="0" applyNumberFormat="1" applyFont="1" applyFill="1" applyBorder="1" applyAlignment="1">
      <alignment horizontal="center" vertical="center" wrapText="1"/>
    </xf>
    <xf numFmtId="168" fontId="48" fillId="25" borderId="1" xfId="0" applyNumberFormat="1" applyFont="1" applyFill="1" applyBorder="1" applyAlignment="1">
      <alignment horizontal="right" vertical="center"/>
    </xf>
    <xf numFmtId="168" fontId="48" fillId="0" borderId="1" xfId="0" applyNumberFormat="1" applyFont="1" applyBorder="1" applyAlignment="1">
      <alignment horizontal="left" vertical="center" wrapText="1"/>
    </xf>
    <xf numFmtId="44" fontId="48" fillId="0" borderId="1" xfId="0" applyNumberFormat="1" applyFont="1" applyBorder="1" applyAlignment="1">
      <alignment vertical="center" wrapText="1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8" fontId="48" fillId="0" borderId="1" xfId="0" applyNumberFormat="1" applyFont="1" applyBorder="1" applyAlignment="1">
      <alignment vertical="center" wrapText="1"/>
    </xf>
    <xf numFmtId="0" fontId="48" fillId="0" borderId="1" xfId="0" applyFont="1" applyBorder="1" applyAlignment="1">
      <alignment vertical="center"/>
    </xf>
    <xf numFmtId="0" fontId="48" fillId="26" borderId="15" xfId="0" applyFont="1" applyFill="1" applyBorder="1" applyAlignment="1">
      <alignment horizontal="left" vertical="center" wrapText="1"/>
    </xf>
    <xf numFmtId="0" fontId="48" fillId="27" borderId="1" xfId="0" applyFont="1" applyFill="1" applyBorder="1" applyAlignment="1">
      <alignment vertical="center"/>
    </xf>
    <xf numFmtId="44" fontId="49" fillId="0" borderId="1" xfId="0" applyNumberFormat="1" applyFont="1" applyBorder="1" applyAlignment="1">
      <alignment horizontal="left" vertical="top" wrapText="1"/>
    </xf>
    <xf numFmtId="0" fontId="48" fillId="26" borderId="1" xfId="0" applyFont="1" applyFill="1" applyBorder="1" applyAlignment="1">
      <alignment horizontal="left" wrapText="1"/>
    </xf>
    <xf numFmtId="168" fontId="48" fillId="0" borderId="1" xfId="0" applyNumberFormat="1" applyFont="1" applyBorder="1" applyAlignment="1">
      <alignment horizontal="left" wrapText="1"/>
    </xf>
    <xf numFmtId="44" fontId="48" fillId="0" borderId="1" xfId="0" applyNumberFormat="1" applyFont="1" applyBorder="1" applyAlignment="1">
      <alignment wrapText="1"/>
    </xf>
    <xf numFmtId="0" fontId="48" fillId="0" borderId="0" xfId="0" applyFont="1"/>
    <xf numFmtId="0" fontId="48" fillId="26" borderId="1" xfId="0" applyFont="1" applyFill="1" applyBorder="1" applyAlignment="1">
      <alignment horizontal="left" vertical="top" wrapText="1"/>
    </xf>
    <xf numFmtId="168" fontId="48" fillId="0" borderId="1" xfId="0" applyNumberFormat="1" applyFont="1" applyBorder="1" applyAlignment="1">
      <alignment horizontal="left" vertical="top" wrapText="1"/>
    </xf>
    <xf numFmtId="0" fontId="48" fillId="0" borderId="1" xfId="0" applyFont="1" applyBorder="1" applyAlignment="1">
      <alignment horizontal="center"/>
    </xf>
    <xf numFmtId="168" fontId="49" fillId="0" borderId="1" xfId="0" applyNumberFormat="1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49" fillId="0" borderId="1" xfId="0" applyFont="1" applyBorder="1"/>
    <xf numFmtId="0" fontId="48" fillId="26" borderId="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48" fillId="26" borderId="1" xfId="0" applyFont="1" applyFill="1" applyBorder="1" applyAlignment="1">
      <alignment horizontal="center" wrapText="1"/>
    </xf>
    <xf numFmtId="0" fontId="52" fillId="26" borderId="1" xfId="0" applyFont="1" applyFill="1" applyBorder="1" applyAlignment="1">
      <alignment horizontal="left" wrapText="1"/>
    </xf>
    <xf numFmtId="0" fontId="48" fillId="0" borderId="22" xfId="0" applyFont="1" applyBorder="1"/>
    <xf numFmtId="0" fontId="49" fillId="25" borderId="23" xfId="0" applyFont="1" applyFill="1" applyBorder="1" applyAlignment="1">
      <alignment horizontal="center" vertical="center"/>
    </xf>
    <xf numFmtId="0" fontId="48" fillId="25" borderId="24" xfId="0" applyFont="1" applyFill="1" applyBorder="1" applyAlignment="1">
      <alignment horizontal="left" vertical="center" wrapText="1"/>
    </xf>
    <xf numFmtId="168" fontId="48" fillId="25" borderId="25" xfId="0" applyNumberFormat="1" applyFont="1" applyFill="1" applyBorder="1" applyAlignment="1">
      <alignment horizontal="center" vertical="center" wrapText="1"/>
    </xf>
    <xf numFmtId="0" fontId="49" fillId="25" borderId="26" xfId="0" applyFont="1" applyFill="1" applyBorder="1" applyAlignment="1">
      <alignment horizontal="center" vertical="center"/>
    </xf>
    <xf numFmtId="0" fontId="52" fillId="26" borderId="1" xfId="0" applyFont="1" applyFill="1" applyBorder="1" applyAlignment="1">
      <alignment horizontal="left" vertical="center" wrapText="1"/>
    </xf>
    <xf numFmtId="168" fontId="48" fillId="0" borderId="1" xfId="0" applyNumberFormat="1" applyFont="1" applyBorder="1" applyAlignment="1">
      <alignment wrapText="1"/>
    </xf>
    <xf numFmtId="0" fontId="48" fillId="0" borderId="1" xfId="0" applyFont="1" applyBorder="1"/>
    <xf numFmtId="0" fontId="48" fillId="26" borderId="22" xfId="0" applyFont="1" applyFill="1" applyBorder="1" applyAlignment="1">
      <alignment horizontal="left" wrapText="1"/>
    </xf>
    <xf numFmtId="168" fontId="48" fillId="0" borderId="22" xfId="0" applyNumberFormat="1" applyFont="1" applyBorder="1" applyAlignment="1">
      <alignment wrapText="1"/>
    </xf>
    <xf numFmtId="0" fontId="47" fillId="28" borderId="23" xfId="0" applyFont="1" applyFill="1" applyBorder="1"/>
    <xf numFmtId="167" fontId="47" fillId="28" borderId="25" xfId="0" applyNumberFormat="1" applyFont="1" applyFill="1" applyBorder="1"/>
    <xf numFmtId="0" fontId="49" fillId="25" borderId="27" xfId="0" applyFont="1" applyFill="1" applyBorder="1" applyAlignment="1">
      <alignment horizontal="center" vertical="center"/>
    </xf>
    <xf numFmtId="0" fontId="48" fillId="25" borderId="28" xfId="0" applyFont="1" applyFill="1" applyBorder="1" applyAlignment="1">
      <alignment horizontal="left" vertical="center" wrapText="1"/>
    </xf>
    <xf numFmtId="168" fontId="48" fillId="25" borderId="29" xfId="0" applyNumberFormat="1" applyFont="1" applyFill="1" applyBorder="1" applyAlignment="1">
      <alignment horizontal="center" vertical="center" wrapText="1"/>
    </xf>
    <xf numFmtId="0" fontId="49" fillId="25" borderId="30" xfId="0" applyFont="1" applyFill="1" applyBorder="1" applyAlignment="1">
      <alignment horizontal="center" vertical="center"/>
    </xf>
    <xf numFmtId="0" fontId="50" fillId="26" borderId="23" xfId="0" applyFont="1" applyFill="1" applyBorder="1" applyAlignment="1">
      <alignment horizontal="center" vertical="center" wrapText="1"/>
    </xf>
    <xf numFmtId="0" fontId="47" fillId="26" borderId="24" xfId="0" applyFont="1" applyFill="1" applyBorder="1" applyAlignment="1">
      <alignment horizontal="center" vertical="center" wrapText="1"/>
    </xf>
    <xf numFmtId="0" fontId="47" fillId="26" borderId="26" xfId="0" applyFont="1" applyFill="1" applyBorder="1" applyAlignment="1">
      <alignment horizontal="center" vertical="center" wrapText="1"/>
    </xf>
    <xf numFmtId="0" fontId="48" fillId="25" borderId="23" xfId="0" applyFont="1" applyFill="1" applyBorder="1" applyAlignment="1">
      <alignment horizontal="center" vertical="center"/>
    </xf>
    <xf numFmtId="0" fontId="48" fillId="25" borderId="24" xfId="0" applyFont="1" applyFill="1" applyBorder="1" applyAlignment="1">
      <alignment horizontal="center" vertical="center"/>
    </xf>
    <xf numFmtId="0" fontId="4" fillId="29" borderId="19" xfId="0" applyFont="1" applyFill="1" applyBorder="1" applyAlignment="1">
      <alignment horizontal="center" vertical="center" wrapText="1"/>
    </xf>
    <xf numFmtId="0" fontId="50" fillId="29" borderId="20" xfId="0" applyFont="1" applyFill="1" applyBorder="1" applyAlignment="1">
      <alignment horizontal="center" vertical="center"/>
    </xf>
    <xf numFmtId="0" fontId="50" fillId="29" borderId="31" xfId="0" applyFont="1" applyFill="1" applyBorder="1" applyAlignment="1">
      <alignment horizontal="center" vertical="center"/>
    </xf>
    <xf numFmtId="0" fontId="50" fillId="29" borderId="16" xfId="0" applyFont="1" applyFill="1" applyBorder="1" applyAlignment="1">
      <alignment horizontal="center" vertical="center"/>
    </xf>
    <xf numFmtId="0" fontId="50" fillId="29" borderId="17" xfId="0" applyFont="1" applyFill="1" applyBorder="1" applyAlignment="1">
      <alignment horizontal="center" vertical="center"/>
    </xf>
    <xf numFmtId="0" fontId="50" fillId="29" borderId="32" xfId="0" applyFont="1" applyFill="1" applyBorder="1" applyAlignment="1">
      <alignment horizontal="center" vertical="center"/>
    </xf>
    <xf numFmtId="0" fontId="48" fillId="27" borderId="1" xfId="0" applyFont="1" applyFill="1" applyBorder="1" applyAlignment="1">
      <alignment horizontal="left" vertical="center"/>
    </xf>
    <xf numFmtId="0" fontId="48" fillId="25" borderId="15" xfId="0" applyFont="1" applyFill="1" applyBorder="1" applyAlignment="1">
      <alignment horizontal="right" vertical="center"/>
    </xf>
    <xf numFmtId="0" fontId="48" fillId="25" borderId="33" xfId="0" applyFont="1" applyFill="1" applyBorder="1" applyAlignment="1">
      <alignment horizontal="right" vertical="center"/>
    </xf>
    <xf numFmtId="0" fontId="50" fillId="29" borderId="19" xfId="0" applyFont="1" applyFill="1" applyBorder="1" applyAlignment="1">
      <alignment horizontal="center" vertical="center" wrapText="1"/>
    </xf>
  </cellXfs>
  <cellStyles count="138">
    <cellStyle name="_kalkulacja_plik roboczy" xfId="1" xr:uid="{00000000-0005-0000-0000-000000000000}"/>
    <cellStyle name="_kalkulacja_plik roboczy_Budżet Karolkowa (2)" xfId="2" xr:uid="{00000000-0005-0000-0000-000001000000}"/>
    <cellStyle name="_kalkulacja_plik roboczy_ECHO Kielce cost estimation" xfId="3" xr:uid="{00000000-0005-0000-0000-000002000000}"/>
    <cellStyle name="_kalkulacja_plik roboczy_Octo+cost+estimation+2010+03+19" xfId="4" xr:uid="{00000000-0005-0000-0000-000003000000}"/>
    <cellStyle name="_kalkulacja_plik roboczy_Printpak cost estimation_rev.01" xfId="5" xr:uid="{00000000-0005-0000-0000-000004000000}"/>
    <cellStyle name="1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60% - Accent1" xfId="19" xr:uid="{00000000-0005-0000-0000-000012000000}"/>
    <cellStyle name="60% - Accent2" xfId="20" xr:uid="{00000000-0005-0000-0000-000013000000}"/>
    <cellStyle name="60% - Accent3" xfId="21" xr:uid="{00000000-0005-0000-0000-000014000000}"/>
    <cellStyle name="60% - Accent4" xfId="22" xr:uid="{00000000-0005-0000-0000-000015000000}"/>
    <cellStyle name="60% - Accent5" xfId="23" xr:uid="{00000000-0005-0000-0000-000016000000}"/>
    <cellStyle name="60% - Accent6" xfId="24" xr:uid="{00000000-0005-0000-0000-000017000000}"/>
    <cellStyle name="Accent1" xfId="25" xr:uid="{00000000-0005-0000-0000-000018000000}"/>
    <cellStyle name="Accent2" xfId="26" xr:uid="{00000000-0005-0000-0000-000019000000}"/>
    <cellStyle name="Accent3" xfId="27" xr:uid="{00000000-0005-0000-0000-00001A000000}"/>
    <cellStyle name="Accent4" xfId="28" xr:uid="{00000000-0005-0000-0000-00001B000000}"/>
    <cellStyle name="Accent5" xfId="29" xr:uid="{00000000-0005-0000-0000-00001C000000}"/>
    <cellStyle name="Accent6" xfId="30" xr:uid="{00000000-0005-0000-0000-00001D000000}"/>
    <cellStyle name="Arial 9 Black" xfId="31" xr:uid="{00000000-0005-0000-0000-00001E000000}"/>
    <cellStyle name="Arial 9 Blue Bold" xfId="32" xr:uid="{00000000-0005-0000-0000-00001F000000}"/>
    <cellStyle name="Bad" xfId="33" xr:uid="{00000000-0005-0000-0000-000020000000}"/>
    <cellStyle name="Calculation" xfId="34" xr:uid="{00000000-0005-0000-0000-000021000000}"/>
    <cellStyle name="cargill9" xfId="35" xr:uid="{00000000-0005-0000-0000-000022000000}"/>
    <cellStyle name="Check Cell" xfId="36" xr:uid="{00000000-0005-0000-0000-000023000000}"/>
    <cellStyle name="Comma_P23 Iwa Draft Cost Plan 031206 Sanden" xfId="37" xr:uid="{00000000-0005-0000-0000-000024000000}"/>
    <cellStyle name="Dziesiętny [0] 2" xfId="38" xr:uid="{00000000-0005-0000-0000-000025000000}"/>
    <cellStyle name="Dziesiętny 10" xfId="39" xr:uid="{00000000-0005-0000-0000-000026000000}"/>
    <cellStyle name="Dziesiętny 10 3" xfId="40" xr:uid="{00000000-0005-0000-0000-000027000000}"/>
    <cellStyle name="Dziesiętny 11" xfId="41" xr:uid="{00000000-0005-0000-0000-000028000000}"/>
    <cellStyle name="Dziesiętny 12" xfId="42" xr:uid="{00000000-0005-0000-0000-000029000000}"/>
    <cellStyle name="Dziesiętny 12 2" xfId="43" xr:uid="{00000000-0005-0000-0000-00002A000000}"/>
    <cellStyle name="Dziesiętny 13" xfId="44" xr:uid="{00000000-0005-0000-0000-00002B000000}"/>
    <cellStyle name="Dziesiętny 14" xfId="45" xr:uid="{00000000-0005-0000-0000-00002C000000}"/>
    <cellStyle name="Dziesiętny 15" xfId="46" xr:uid="{00000000-0005-0000-0000-00002D000000}"/>
    <cellStyle name="Dziesiętny 15 2" xfId="47" xr:uid="{00000000-0005-0000-0000-00002E000000}"/>
    <cellStyle name="Dziesiętny 15 2 3" xfId="48" xr:uid="{00000000-0005-0000-0000-00002F000000}"/>
    <cellStyle name="Dziesiętny 16 2" xfId="49" xr:uid="{00000000-0005-0000-0000-000030000000}"/>
    <cellStyle name="Dziesiętny 2" xfId="50" xr:uid="{00000000-0005-0000-0000-000031000000}"/>
    <cellStyle name="Dziesiętny 2 4" xfId="51" xr:uid="{00000000-0005-0000-0000-000032000000}"/>
    <cellStyle name="Dziesiętny 3" xfId="52" xr:uid="{00000000-0005-0000-0000-000033000000}"/>
    <cellStyle name="Dziesiętny 3 2" xfId="53" xr:uid="{00000000-0005-0000-0000-000034000000}"/>
    <cellStyle name="Dziesiętny 3 2 2" xfId="54" xr:uid="{00000000-0005-0000-0000-000035000000}"/>
    <cellStyle name="Dziesiętny 3 2 3" xfId="55" xr:uid="{00000000-0005-0000-0000-000036000000}"/>
    <cellStyle name="Dziesiętny 4" xfId="56" xr:uid="{00000000-0005-0000-0000-000037000000}"/>
    <cellStyle name="Dziesiętny 5" xfId="57" xr:uid="{00000000-0005-0000-0000-000038000000}"/>
    <cellStyle name="Dziesiętny 6" xfId="58" xr:uid="{00000000-0005-0000-0000-000039000000}"/>
    <cellStyle name="Dziesiętny 7" xfId="59" xr:uid="{00000000-0005-0000-0000-00003A000000}"/>
    <cellStyle name="Dziesiętny 8" xfId="60" xr:uid="{00000000-0005-0000-0000-00003B000000}"/>
    <cellStyle name="Dziesiętny 9" xfId="61" xr:uid="{00000000-0005-0000-0000-00003C000000}"/>
    <cellStyle name="Excel Built-in Normal" xfId="62" xr:uid="{00000000-0005-0000-0000-00003D000000}"/>
    <cellStyle name="Explanatory Text" xfId="63" xr:uid="{00000000-0005-0000-0000-00003E000000}"/>
    <cellStyle name="Good" xfId="64" xr:uid="{00000000-0005-0000-0000-00003F000000}"/>
    <cellStyle name="Heading 1" xfId="65" xr:uid="{00000000-0005-0000-0000-000040000000}"/>
    <cellStyle name="Heading 2" xfId="66" xr:uid="{00000000-0005-0000-0000-000041000000}"/>
    <cellStyle name="Heading 3" xfId="67" xr:uid="{00000000-0005-0000-0000-000042000000}"/>
    <cellStyle name="Heading 4" xfId="68" xr:uid="{00000000-0005-0000-0000-000043000000}"/>
    <cellStyle name="Hiperłącze 2" xfId="69" xr:uid="{00000000-0005-0000-0000-000044000000}"/>
    <cellStyle name="Hyperlink 5" xfId="70" xr:uid="{00000000-0005-0000-0000-000045000000}"/>
    <cellStyle name="Input" xfId="71" xr:uid="{00000000-0005-0000-0000-000046000000}"/>
    <cellStyle name="Linked Cell" xfId="72" xr:uid="{00000000-0005-0000-0000-000047000000}"/>
    <cellStyle name="Neutral" xfId="73" xr:uid="{00000000-0005-0000-0000-000048000000}"/>
    <cellStyle name="Normal 2" xfId="74" xr:uid="{00000000-0005-0000-0000-000049000000}"/>
    <cellStyle name="Normal 2 2" xfId="75" xr:uid="{00000000-0005-0000-0000-00004A000000}"/>
    <cellStyle name="Normal 2 3" xfId="76" xr:uid="{00000000-0005-0000-0000-00004B000000}"/>
    <cellStyle name="Normal 2 5" xfId="77" xr:uid="{00000000-0005-0000-0000-00004C000000}"/>
    <cellStyle name="Normal 3" xfId="78" xr:uid="{00000000-0005-0000-0000-00004D000000}"/>
    <cellStyle name="Normal 3 10" xfId="79" xr:uid="{00000000-0005-0000-0000-00004E000000}"/>
    <cellStyle name="Normal 3 3" xfId="80" xr:uid="{00000000-0005-0000-0000-00004F000000}"/>
    <cellStyle name="Normal_Finance Documents Record-Site Office Administrator" xfId="81" xr:uid="{00000000-0005-0000-0000-000050000000}"/>
    <cellStyle name="normální_NAKLADY" xfId="82" xr:uid="{00000000-0005-0000-0000-000051000000}"/>
    <cellStyle name="Normalny" xfId="0" builtinId="0"/>
    <cellStyle name="Normalny 10" xfId="83" xr:uid="{00000000-0005-0000-0000-000053000000}"/>
    <cellStyle name="Normalny 10 2" xfId="84" xr:uid="{00000000-0005-0000-0000-000054000000}"/>
    <cellStyle name="Normalny 10 3" xfId="85" xr:uid="{00000000-0005-0000-0000-000055000000}"/>
    <cellStyle name="Normalny 11" xfId="86" xr:uid="{00000000-0005-0000-0000-000056000000}"/>
    <cellStyle name="Normalny 12" xfId="87" xr:uid="{00000000-0005-0000-0000-000057000000}"/>
    <cellStyle name="Normalny 12 2 4" xfId="88" xr:uid="{00000000-0005-0000-0000-000058000000}"/>
    <cellStyle name="Normalny 13" xfId="89" xr:uid="{00000000-0005-0000-0000-000059000000}"/>
    <cellStyle name="Normalny 14" xfId="90" xr:uid="{00000000-0005-0000-0000-00005A000000}"/>
    <cellStyle name="Normalny 15" xfId="91" xr:uid="{00000000-0005-0000-0000-00005B000000}"/>
    <cellStyle name="Normalny 18" xfId="92" xr:uid="{00000000-0005-0000-0000-00005C000000}"/>
    <cellStyle name="Normalny 2" xfId="93" xr:uid="{00000000-0005-0000-0000-00005D000000}"/>
    <cellStyle name="Normalny 2 2" xfId="94" xr:uid="{00000000-0005-0000-0000-00005E000000}"/>
    <cellStyle name="Normalny 2 3" xfId="95" xr:uid="{00000000-0005-0000-0000-00005F000000}"/>
    <cellStyle name="Normalny 20" xfId="96" xr:uid="{00000000-0005-0000-0000-000060000000}"/>
    <cellStyle name="Normalny 20 2" xfId="97" xr:uid="{00000000-0005-0000-0000-000061000000}"/>
    <cellStyle name="Normalny 20 2 2" xfId="98" xr:uid="{00000000-0005-0000-0000-000062000000}"/>
    <cellStyle name="Normalny 20 3" xfId="99" xr:uid="{00000000-0005-0000-0000-000063000000}"/>
    <cellStyle name="Normalny 20 4" xfId="100" xr:uid="{00000000-0005-0000-0000-000064000000}"/>
    <cellStyle name="Normalny 23" xfId="101" xr:uid="{00000000-0005-0000-0000-000065000000}"/>
    <cellStyle name="Normalny 29" xfId="102" xr:uid="{00000000-0005-0000-0000-000066000000}"/>
    <cellStyle name="Normalny 3" xfId="103" xr:uid="{00000000-0005-0000-0000-000067000000}"/>
    <cellStyle name="Normalny 3 2" xfId="104" xr:uid="{00000000-0005-0000-0000-000068000000}"/>
    <cellStyle name="Normalny 3 2 2" xfId="105" xr:uid="{00000000-0005-0000-0000-000069000000}"/>
    <cellStyle name="Normalny 3 3 2" xfId="106" xr:uid="{00000000-0005-0000-0000-00006A000000}"/>
    <cellStyle name="Normalny 3_BO3 MANULI BUDŻET 28 02 2011( rawizja PB) rev1 RS 2011.03.21 (55 490 000) rev1 (budżet do zmniejszenia 2011.03.29)" xfId="107" xr:uid="{00000000-0005-0000-0000-00006B000000}"/>
    <cellStyle name="Normalny 4" xfId="108" xr:uid="{00000000-0005-0000-0000-00006C000000}"/>
    <cellStyle name="Normalny 5" xfId="109" xr:uid="{00000000-0005-0000-0000-00006D000000}"/>
    <cellStyle name="Normalny 6" xfId="110" xr:uid="{00000000-0005-0000-0000-00006E000000}"/>
    <cellStyle name="Normalny 7" xfId="111" xr:uid="{00000000-0005-0000-0000-00006F000000}"/>
    <cellStyle name="Normalny 8" xfId="112" xr:uid="{00000000-0005-0000-0000-000070000000}"/>
    <cellStyle name="Normalny 9" xfId="113" xr:uid="{00000000-0005-0000-0000-000071000000}"/>
    <cellStyle name="Note" xfId="114" xr:uid="{00000000-0005-0000-0000-000072000000}"/>
    <cellStyle name="Output" xfId="115" xr:uid="{00000000-0005-0000-0000-000073000000}"/>
    <cellStyle name="Procentowy 2" xfId="116" xr:uid="{00000000-0005-0000-0000-000074000000}"/>
    <cellStyle name="Procentowy 3" xfId="117" xr:uid="{00000000-0005-0000-0000-000075000000}"/>
    <cellStyle name="Procentowy 4" xfId="118" xr:uid="{00000000-0005-0000-0000-000076000000}"/>
    <cellStyle name="Procentowy 5" xfId="119" xr:uid="{00000000-0005-0000-0000-000077000000}"/>
    <cellStyle name="Section Title" xfId="120" xr:uid="{00000000-0005-0000-0000-000078000000}"/>
    <cellStyle name="Styl 1" xfId="121" xr:uid="{00000000-0005-0000-0000-000079000000}"/>
    <cellStyle name="Title" xfId="122" xr:uid="{00000000-0005-0000-0000-00007A000000}"/>
    <cellStyle name="titre1" xfId="123" xr:uid="{00000000-0005-0000-0000-00007B000000}"/>
    <cellStyle name="titre2" xfId="124" xr:uid="{00000000-0005-0000-0000-00007C000000}"/>
    <cellStyle name="Total" xfId="125" xr:uid="{00000000-0005-0000-0000-00007D000000}"/>
    <cellStyle name="Walutowy 10" xfId="126" xr:uid="{00000000-0005-0000-0000-00007E000000}"/>
    <cellStyle name="Walutowy 2" xfId="127" xr:uid="{00000000-0005-0000-0000-00007F000000}"/>
    <cellStyle name="Walutowy 3" xfId="128" xr:uid="{00000000-0005-0000-0000-000080000000}"/>
    <cellStyle name="Walutowy 4" xfId="129" xr:uid="{00000000-0005-0000-0000-000081000000}"/>
    <cellStyle name="Walutowy 5" xfId="130" xr:uid="{00000000-0005-0000-0000-000082000000}"/>
    <cellStyle name="Walutowy 6" xfId="131" xr:uid="{00000000-0005-0000-0000-000083000000}"/>
    <cellStyle name="Walutowy 7" xfId="132" xr:uid="{00000000-0005-0000-0000-000084000000}"/>
    <cellStyle name="Walutowy 8" xfId="133" xr:uid="{00000000-0005-0000-0000-000085000000}"/>
    <cellStyle name="Walutowy 9" xfId="134" xr:uid="{00000000-0005-0000-0000-000086000000}"/>
    <cellStyle name="Warning Text" xfId="135" xr:uid="{00000000-0005-0000-0000-000087000000}"/>
    <cellStyle name="wiersz" xfId="136" xr:uid="{00000000-0005-0000-0000-000088000000}"/>
    <cellStyle name="標準_NS(03.05)-ASR-06 020204-YY" xfId="137" xr:uid="{00000000-0005-0000-0000-00008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5800725</xdr:colOff>
      <xdr:row>0</xdr:row>
      <xdr:rowOff>38100</xdr:rowOff>
    </xdr:from>
    <xdr:to>
      <xdr:col>0</xdr:col>
      <xdr:colOff>8191500</xdr:colOff>
      <xdr:row>3</xdr:row>
      <xdr:rowOff>28575</xdr:rowOff>
    </xdr:to>
    <xdr:pic>
      <xdr:nvPicPr>
        <xdr:cNvPr id="6377" name="Obraz 2">
          <a:extLst>
            <a:ext uri="{FF2B5EF4-FFF2-40B4-BE49-F238E27FC236}">
              <a16:creationId xmlns:a16="http://schemas.microsoft.com/office/drawing/2014/main" id="{00000000-0008-0000-0000-0000E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38100"/>
          <a:ext cx="2390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66675</xdr:rowOff>
    </xdr:from>
    <xdr:to>
      <xdr:col>6</xdr:col>
      <xdr:colOff>257175</xdr:colOff>
      <xdr:row>2</xdr:row>
      <xdr:rowOff>228600</xdr:rowOff>
    </xdr:to>
    <xdr:pic>
      <xdr:nvPicPr>
        <xdr:cNvPr id="1259" name="Obraz 2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66675"/>
          <a:ext cx="2447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66675</xdr:rowOff>
    </xdr:from>
    <xdr:to>
      <xdr:col>4</xdr:col>
      <xdr:colOff>209550</xdr:colOff>
      <xdr:row>2</xdr:row>
      <xdr:rowOff>266700</xdr:rowOff>
    </xdr:to>
    <xdr:pic>
      <xdr:nvPicPr>
        <xdr:cNvPr id="9349" name="Obraz 2">
          <a:extLst>
            <a:ext uri="{FF2B5EF4-FFF2-40B4-BE49-F238E27FC236}">
              <a16:creationId xmlns:a16="http://schemas.microsoft.com/office/drawing/2014/main" id="{00000000-0008-0000-0200-000085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6675"/>
          <a:ext cx="23812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219075</xdr:colOff>
      <xdr:row>2</xdr:row>
      <xdr:rowOff>257175</xdr:rowOff>
    </xdr:to>
    <xdr:pic>
      <xdr:nvPicPr>
        <xdr:cNvPr id="10341" name="Obraz 2">
          <a:extLst>
            <a:ext uri="{FF2B5EF4-FFF2-40B4-BE49-F238E27FC236}">
              <a16:creationId xmlns:a16="http://schemas.microsoft.com/office/drawing/2014/main" id="{00000000-0008-0000-0300-00006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7150"/>
          <a:ext cx="2390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4</xdr:col>
      <xdr:colOff>704850</xdr:colOff>
      <xdr:row>3</xdr:row>
      <xdr:rowOff>38100</xdr:rowOff>
    </xdr:to>
    <xdr:pic>
      <xdr:nvPicPr>
        <xdr:cNvPr id="11348" name="Obraz 2">
          <a:extLst>
            <a:ext uri="{FF2B5EF4-FFF2-40B4-BE49-F238E27FC236}">
              <a16:creationId xmlns:a16="http://schemas.microsoft.com/office/drawing/2014/main" id="{00000000-0008-0000-0400-000054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2390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kquisition/2020/Cordis%20Radomsko/5%20Kalkulation/20201029.Cordis.Radomsko.Kalkulac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dis Zbiorcza"/>
      <sheetName val="Cordis Oferta Wariant 1"/>
      <sheetName val="Cordis Oferta Wariant 2"/>
      <sheetName val="Cordis BUDYNEK BIUROWY"/>
      <sheetName val="Summary"/>
      <sheetName val="Warehouse"/>
      <sheetName val="BFT"/>
      <sheetName val="Fundamenty"/>
      <sheetName val="Site Area "/>
      <sheetName val="Sieci"/>
      <sheetName val="Biuro"/>
      <sheetName val="Oferta"/>
    </sheetNames>
    <sheetDataSet>
      <sheetData sheetId="0"/>
      <sheetData sheetId="1"/>
      <sheetData sheetId="2"/>
      <sheetData sheetId="3"/>
      <sheetData sheetId="4"/>
      <sheetData sheetId="5">
        <row r="20">
          <cell r="D20">
            <v>4.4000000000000004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21"/>
  <sheetViews>
    <sheetView view="pageBreakPreview" topLeftCell="A16" zoomScale="115" zoomScaleNormal="80" zoomScaleSheetLayoutView="115" workbookViewId="0">
      <selection activeCell="A16" sqref="A16"/>
    </sheetView>
  </sheetViews>
  <sheetFormatPr defaultRowHeight="15"/>
  <cols>
    <col min="1" max="1" width="124" style="25" customWidth="1"/>
    <col min="2" max="2" width="28.85546875" customWidth="1"/>
    <col min="3" max="3" width="18" style="22" customWidth="1"/>
  </cols>
  <sheetData>
    <row r="5" spans="1:1" ht="50.25" customHeight="1">
      <c r="A5" s="29" t="s">
        <v>131</v>
      </c>
    </row>
    <row r="6" spans="1:1" ht="18.75">
      <c r="A6" s="17" t="s">
        <v>22</v>
      </c>
    </row>
    <row r="7" spans="1:1" ht="39.75" customHeight="1">
      <c r="A7" s="24" t="s">
        <v>147</v>
      </c>
    </row>
    <row r="8" spans="1:1">
      <c r="A8" s="23" t="s">
        <v>24</v>
      </c>
    </row>
    <row r="9" spans="1:1" ht="9" customHeight="1"/>
    <row r="10" spans="1:1" ht="29.25" customHeight="1">
      <c r="A10" s="17" t="s">
        <v>162</v>
      </c>
    </row>
    <row r="11" spans="1:1" ht="32.450000000000003" customHeight="1">
      <c r="A11" s="26" t="s">
        <v>146</v>
      </c>
    </row>
    <row r="12" spans="1:1" ht="77.25" customHeight="1">
      <c r="A12" s="26" t="s">
        <v>156</v>
      </c>
    </row>
    <row r="13" spans="1:1" ht="44.25" customHeight="1">
      <c r="A13" s="27" t="s">
        <v>157</v>
      </c>
    </row>
    <row r="15" spans="1:1" ht="18.75">
      <c r="A15" s="17" t="s">
        <v>15</v>
      </c>
    </row>
    <row r="16" spans="1:1" ht="31.5" customHeight="1">
      <c r="A16" s="24" t="s">
        <v>144</v>
      </c>
    </row>
    <row r="17" spans="1:1" ht="36.75" customHeight="1">
      <c r="A17" s="24" t="s">
        <v>145</v>
      </c>
    </row>
    <row r="18" spans="1:1" ht="21.75" customHeight="1">
      <c r="A18" s="24" t="s">
        <v>16</v>
      </c>
    </row>
    <row r="19" spans="1:1" ht="25.5" customHeight="1">
      <c r="A19" s="25" t="s">
        <v>17</v>
      </c>
    </row>
    <row r="20" spans="1:1" ht="23.25" customHeight="1">
      <c r="A20" s="25" t="s">
        <v>18</v>
      </c>
    </row>
    <row r="21" spans="1:1" ht="24.75" customHeight="1">
      <c r="A21" s="25" t="s">
        <v>23</v>
      </c>
    </row>
  </sheetData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5"/>
  <sheetViews>
    <sheetView topLeftCell="A16" zoomScale="115" zoomScaleNormal="115" workbookViewId="0">
      <selection activeCell="H19" sqref="H19"/>
    </sheetView>
  </sheetViews>
  <sheetFormatPr defaultRowHeight="15"/>
  <cols>
    <col min="1" max="1" width="6.140625" customWidth="1"/>
    <col min="2" max="2" width="55" bestFit="1" customWidth="1"/>
    <col min="3" max="3" width="40.42578125" customWidth="1"/>
    <col min="4" max="4" width="14.5703125" bestFit="1" customWidth="1"/>
    <col min="7" max="7" width="15.5703125" bestFit="1" customWidth="1"/>
    <col min="9" max="9" width="15.5703125" bestFit="1" customWidth="1"/>
  </cols>
  <sheetData>
    <row r="3" spans="1:3" ht="24" customHeight="1" thickBot="1"/>
    <row r="4" spans="1:3" ht="60.75" customHeight="1" thickBot="1">
      <c r="A4" s="76" t="s">
        <v>131</v>
      </c>
      <c r="B4" s="77"/>
      <c r="C4" s="78"/>
    </row>
    <row r="5" spans="1:3" ht="15.75" thickBot="1">
      <c r="A5" s="79" t="s">
        <v>122</v>
      </c>
      <c r="B5" s="80"/>
      <c r="C5" s="80"/>
    </row>
    <row r="6" spans="1:3">
      <c r="A6" s="30" t="s">
        <v>0</v>
      </c>
      <c r="B6" s="31" t="s">
        <v>13</v>
      </c>
      <c r="C6" s="32" t="s">
        <v>14</v>
      </c>
    </row>
    <row r="7" spans="1:3" ht="30">
      <c r="A7" s="28">
        <v>1</v>
      </c>
      <c r="B7" s="18" t="s">
        <v>88</v>
      </c>
      <c r="C7" s="19">
        <f>'TPCR - HALA'!C9</f>
        <v>0</v>
      </c>
    </row>
    <row r="8" spans="1:3">
      <c r="A8" s="28">
        <v>2</v>
      </c>
      <c r="B8" s="6" t="s">
        <v>20</v>
      </c>
      <c r="C8" s="19">
        <f>'TPCR - HALA'!C21</f>
        <v>0</v>
      </c>
    </row>
    <row r="9" spans="1:3">
      <c r="A9" s="28">
        <v>3</v>
      </c>
      <c r="B9" s="6" t="s">
        <v>19</v>
      </c>
      <c r="C9" s="19">
        <f>'TPCR - HALA'!C47</f>
        <v>0</v>
      </c>
    </row>
    <row r="10" spans="1:3">
      <c r="A10" s="28">
        <v>4</v>
      </c>
      <c r="B10" s="6" t="s">
        <v>91</v>
      </c>
      <c r="C10" s="19">
        <f>'TPCR - HALA'!C80</f>
        <v>0</v>
      </c>
    </row>
    <row r="11" spans="1:3">
      <c r="A11" s="28">
        <v>5</v>
      </c>
      <c r="B11" s="6" t="s">
        <v>92</v>
      </c>
      <c r="C11" s="19">
        <f>'TPCR - HALA'!C105</f>
        <v>0</v>
      </c>
    </row>
    <row r="12" spans="1:3">
      <c r="A12" s="28">
        <v>6</v>
      </c>
      <c r="B12" s="6" t="s">
        <v>12</v>
      </c>
      <c r="C12" s="19">
        <f>'TPCR - HALA'!C122</f>
        <v>0</v>
      </c>
    </row>
    <row r="13" spans="1:3" ht="15.75" thickBot="1">
      <c r="A13" s="20"/>
      <c r="B13" s="21" t="s">
        <v>2</v>
      </c>
      <c r="C13" s="33">
        <f>SUM(C7:C12)</f>
        <v>0</v>
      </c>
    </row>
    <row r="14" spans="1:3" ht="15.75" thickBot="1">
      <c r="A14" s="79" t="s">
        <v>97</v>
      </c>
      <c r="B14" s="80"/>
      <c r="C14" s="80"/>
    </row>
    <row r="15" spans="1:3">
      <c r="A15" s="30" t="s">
        <v>0</v>
      </c>
      <c r="B15" s="31" t="s">
        <v>13</v>
      </c>
      <c r="C15" s="32" t="s">
        <v>14</v>
      </c>
    </row>
    <row r="16" spans="1:3">
      <c r="A16" s="56">
        <v>1</v>
      </c>
      <c r="B16" s="57" t="s">
        <v>19</v>
      </c>
      <c r="C16" s="19">
        <f>'TPCR - BUDYNEK SOCJALNO-BIUROWY'!C9</f>
        <v>0</v>
      </c>
    </row>
    <row r="17" spans="1:3">
      <c r="A17" s="28">
        <v>2</v>
      </c>
      <c r="B17" s="6" t="s">
        <v>113</v>
      </c>
      <c r="C17" s="19">
        <f>'TPCR - BUDYNEK SOCJALNO-BIUROWY'!C31</f>
        <v>0</v>
      </c>
    </row>
    <row r="18" spans="1:3">
      <c r="A18" s="56">
        <v>3</v>
      </c>
      <c r="B18" s="6" t="s">
        <v>114</v>
      </c>
      <c r="C18" s="19">
        <f>'TPCR - BUDYNEK SOCJALNO-BIUROWY'!C42</f>
        <v>0</v>
      </c>
    </row>
    <row r="19" spans="1:3">
      <c r="A19" s="28">
        <v>4</v>
      </c>
      <c r="B19" s="6" t="s">
        <v>12</v>
      </c>
      <c r="C19" s="19">
        <f>'TPCR - BUDYNEK SOCJALNO-BIUROWY'!C52</f>
        <v>0</v>
      </c>
    </row>
    <row r="20" spans="1:3" ht="15.75" thickBot="1">
      <c r="A20" s="20"/>
      <c r="B20" s="21" t="s">
        <v>2</v>
      </c>
      <c r="C20" s="33">
        <f>SUM(C16:C19)</f>
        <v>0</v>
      </c>
    </row>
    <row r="21" spans="1:3" ht="15.75" thickBot="1">
      <c r="A21" s="79" t="s">
        <v>153</v>
      </c>
      <c r="B21" s="80"/>
      <c r="C21" s="80"/>
    </row>
    <row r="22" spans="1:3">
      <c r="A22" s="30" t="s">
        <v>0</v>
      </c>
      <c r="B22" s="31" t="s">
        <v>13</v>
      </c>
      <c r="C22" s="32" t="s">
        <v>14</v>
      </c>
    </row>
    <row r="23" spans="1:3">
      <c r="A23" s="56">
        <v>1</v>
      </c>
      <c r="B23" s="57" t="s">
        <v>153</v>
      </c>
      <c r="C23" s="19">
        <f>'TPCR - DROGA DOJAZDOWA'!C10</f>
        <v>0</v>
      </c>
    </row>
    <row r="24" spans="1:3" ht="15.75" thickBot="1">
      <c r="A24" s="20"/>
      <c r="B24" s="21" t="s">
        <v>2</v>
      </c>
      <c r="C24" s="33">
        <f>SUM(C23:C23)</f>
        <v>0</v>
      </c>
    </row>
    <row r="25" spans="1:3" ht="15.75" thickBot="1">
      <c r="B25" s="70" t="s">
        <v>178</v>
      </c>
      <c r="C25" s="71">
        <f>C24+C20+C13</f>
        <v>0</v>
      </c>
    </row>
  </sheetData>
  <mergeCells count="4">
    <mergeCell ref="A4:C4"/>
    <mergeCell ref="A5:C5"/>
    <mergeCell ref="A14:C14"/>
    <mergeCell ref="A21:C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127"/>
  <sheetViews>
    <sheetView tabSelected="1" topLeftCell="A30" zoomScale="90" zoomScaleNormal="90" workbookViewId="0">
      <selection activeCell="B44" sqref="B44"/>
    </sheetView>
  </sheetViews>
  <sheetFormatPr defaultRowHeight="12.75"/>
  <cols>
    <col min="1" max="1" width="7.42578125" style="13" customWidth="1"/>
    <col min="2" max="2" width="46.85546875" style="14" customWidth="1"/>
    <col min="3" max="3" width="33.5703125" style="15" customWidth="1"/>
    <col min="4" max="4" width="32.5703125" style="7" customWidth="1"/>
    <col min="5" max="16384" width="9.140625" style="7"/>
  </cols>
  <sheetData>
    <row r="3" spans="1:4" ht="27.75" customHeight="1" thickBot="1"/>
    <row r="4" spans="1:4">
      <c r="A4" s="81" t="s">
        <v>132</v>
      </c>
      <c r="B4" s="82"/>
      <c r="C4" s="82"/>
      <c r="D4" s="83"/>
    </row>
    <row r="5" spans="1:4" ht="62.45" customHeight="1" thickBot="1">
      <c r="A5" s="84"/>
      <c r="B5" s="85"/>
      <c r="C5" s="85"/>
      <c r="D5" s="86"/>
    </row>
    <row r="6" spans="1:4" ht="30.75" customHeight="1">
      <c r="A6" s="1" t="s">
        <v>0</v>
      </c>
      <c r="B6" s="2" t="s">
        <v>1</v>
      </c>
      <c r="C6" s="2" t="s">
        <v>21</v>
      </c>
      <c r="D6" s="2" t="s">
        <v>3</v>
      </c>
    </row>
    <row r="7" spans="1:4" ht="12" customHeight="1">
      <c r="A7" s="3">
        <v>1</v>
      </c>
      <c r="B7" s="4">
        <v>2</v>
      </c>
      <c r="C7" s="5">
        <v>3</v>
      </c>
      <c r="D7" s="5">
        <v>4</v>
      </c>
    </row>
    <row r="8" spans="1:4" ht="18" customHeight="1">
      <c r="A8" s="43" t="s">
        <v>95</v>
      </c>
      <c r="B8" s="43"/>
      <c r="C8" s="43"/>
      <c r="D8" s="43"/>
    </row>
    <row r="9" spans="1:4" ht="18" customHeight="1">
      <c r="A9" s="8"/>
      <c r="B9" s="9" t="s">
        <v>4</v>
      </c>
      <c r="C9" s="34">
        <f>SUM(C10:C19)</f>
        <v>0</v>
      </c>
      <c r="D9" s="5"/>
    </row>
    <row r="10" spans="1:4" ht="20.100000000000001" customHeight="1">
      <c r="A10" s="12">
        <v>1</v>
      </c>
      <c r="B10" s="16" t="s">
        <v>27</v>
      </c>
      <c r="C10" s="36"/>
      <c r="D10" s="36"/>
    </row>
    <row r="11" spans="1:4" ht="18.600000000000001" customHeight="1">
      <c r="A11" s="12">
        <v>2</v>
      </c>
      <c r="B11" s="16" t="s">
        <v>28</v>
      </c>
      <c r="C11" s="36"/>
      <c r="D11" s="36"/>
    </row>
    <row r="12" spans="1:4" ht="20.45" customHeight="1">
      <c r="A12" s="12">
        <v>3</v>
      </c>
      <c r="B12" s="16" t="s">
        <v>29</v>
      </c>
      <c r="C12" s="36"/>
      <c r="D12" s="36"/>
    </row>
    <row r="13" spans="1:4" ht="19.5" customHeight="1">
      <c r="A13" s="12">
        <v>4</v>
      </c>
      <c r="B13" s="16" t="s">
        <v>30</v>
      </c>
      <c r="C13" s="36"/>
      <c r="D13" s="36"/>
    </row>
    <row r="14" spans="1:4" ht="15.75" customHeight="1">
      <c r="A14" s="12">
        <v>5</v>
      </c>
      <c r="B14" s="16" t="s">
        <v>31</v>
      </c>
      <c r="C14" s="36"/>
      <c r="D14" s="36"/>
    </row>
    <row r="15" spans="1:4" ht="18.600000000000001" customHeight="1">
      <c r="A15" s="12">
        <v>6</v>
      </c>
      <c r="B15" s="16" t="s">
        <v>32</v>
      </c>
      <c r="C15" s="36"/>
      <c r="D15" s="36"/>
    </row>
    <row r="16" spans="1:4" ht="18.600000000000001" customHeight="1">
      <c r="A16" s="12">
        <v>7</v>
      </c>
      <c r="B16" s="16" t="s">
        <v>33</v>
      </c>
      <c r="C16" s="36"/>
      <c r="D16" s="36"/>
    </row>
    <row r="17" spans="1:4" ht="42.6" customHeight="1">
      <c r="A17" s="12">
        <v>8</v>
      </c>
      <c r="B17" s="16" t="s">
        <v>166</v>
      </c>
      <c r="C17" s="36"/>
      <c r="D17" s="36"/>
    </row>
    <row r="18" spans="1:4" ht="19.5" customHeight="1">
      <c r="A18" s="12">
        <v>9</v>
      </c>
      <c r="B18" s="16" t="s">
        <v>186</v>
      </c>
      <c r="C18" s="36"/>
      <c r="D18" s="36"/>
    </row>
    <row r="19" spans="1:4" s="38" customFormat="1" ht="30" customHeight="1">
      <c r="A19" s="12">
        <v>10</v>
      </c>
      <c r="B19" s="16" t="s">
        <v>63</v>
      </c>
      <c r="C19" s="36"/>
      <c r="D19" s="37"/>
    </row>
    <row r="20" spans="1:4" ht="21.75" customHeight="1">
      <c r="A20" s="43" t="s">
        <v>11</v>
      </c>
      <c r="B20" s="43"/>
      <c r="C20" s="43"/>
      <c r="D20" s="43"/>
    </row>
    <row r="21" spans="1:4" ht="18" customHeight="1">
      <c r="A21" s="8"/>
      <c r="B21" s="9" t="s">
        <v>6</v>
      </c>
      <c r="C21" s="34">
        <f>SUM(C22:C45)</f>
        <v>0</v>
      </c>
      <c r="D21" s="5"/>
    </row>
    <row r="22" spans="1:4" s="38" customFormat="1" ht="19.5" customHeight="1">
      <c r="A22" s="12">
        <v>1</v>
      </c>
      <c r="B22" s="16" t="s">
        <v>42</v>
      </c>
      <c r="C22" s="36"/>
      <c r="D22" s="37"/>
    </row>
    <row r="23" spans="1:4" s="38" customFormat="1" ht="18.75" customHeight="1">
      <c r="A23" s="12">
        <v>2</v>
      </c>
      <c r="B23" s="16" t="s">
        <v>43</v>
      </c>
      <c r="C23" s="36"/>
      <c r="D23" s="37"/>
    </row>
    <row r="24" spans="1:4" s="38" customFormat="1" ht="18.75" customHeight="1">
      <c r="A24" s="12">
        <v>3</v>
      </c>
      <c r="B24" s="16" t="s">
        <v>44</v>
      </c>
      <c r="C24" s="36"/>
      <c r="D24" s="37"/>
    </row>
    <row r="25" spans="1:4" s="38" customFormat="1" ht="18.75" customHeight="1">
      <c r="A25" s="12">
        <v>4</v>
      </c>
      <c r="B25" s="16" t="s">
        <v>149</v>
      </c>
      <c r="C25" s="36"/>
      <c r="D25" s="37"/>
    </row>
    <row r="26" spans="1:4" s="38" customFormat="1" ht="18.75" customHeight="1">
      <c r="A26" s="12">
        <v>5</v>
      </c>
      <c r="B26" s="16" t="s">
        <v>148</v>
      </c>
      <c r="C26" s="36"/>
      <c r="D26" s="37"/>
    </row>
    <row r="27" spans="1:4" ht="33" customHeight="1">
      <c r="A27" s="12">
        <v>6</v>
      </c>
      <c r="B27" s="16" t="s">
        <v>93</v>
      </c>
      <c r="C27" s="36"/>
      <c r="D27" s="36"/>
    </row>
    <row r="28" spans="1:4" ht="18.75" customHeight="1">
      <c r="A28" s="12">
        <v>7</v>
      </c>
      <c r="B28" s="16" t="s">
        <v>94</v>
      </c>
      <c r="C28" s="36"/>
      <c r="D28" s="36"/>
    </row>
    <row r="29" spans="1:4" ht="18.75" customHeight="1">
      <c r="A29" s="12">
        <v>8</v>
      </c>
      <c r="B29" s="16" t="s">
        <v>34</v>
      </c>
      <c r="C29" s="36"/>
      <c r="D29" s="36"/>
    </row>
    <row r="30" spans="1:4" ht="18.75" customHeight="1">
      <c r="A30" s="12">
        <v>9</v>
      </c>
      <c r="B30" s="16" t="s">
        <v>35</v>
      </c>
      <c r="C30" s="36"/>
      <c r="D30" s="36"/>
    </row>
    <row r="31" spans="1:4" ht="18.75" customHeight="1">
      <c r="A31" s="12">
        <v>10</v>
      </c>
      <c r="B31" s="16" t="s">
        <v>36</v>
      </c>
      <c r="C31" s="36"/>
      <c r="D31" s="36"/>
    </row>
    <row r="32" spans="1:4" ht="18.75" customHeight="1">
      <c r="A32" s="12">
        <v>11</v>
      </c>
      <c r="B32" s="16" t="s">
        <v>96</v>
      </c>
      <c r="C32" s="36"/>
      <c r="D32" s="36"/>
    </row>
    <row r="33" spans="1:4" ht="36.950000000000003" customHeight="1">
      <c r="A33" s="12">
        <v>12</v>
      </c>
      <c r="B33" s="16" t="s">
        <v>187</v>
      </c>
      <c r="C33" s="36"/>
      <c r="D33" s="36"/>
    </row>
    <row r="34" spans="1:4" ht="18.75" customHeight="1">
      <c r="A34" s="12">
        <v>13</v>
      </c>
      <c r="B34" s="16" t="s">
        <v>37</v>
      </c>
      <c r="C34" s="36"/>
      <c r="D34" s="36"/>
    </row>
    <row r="35" spans="1:4" ht="18.75" customHeight="1">
      <c r="A35" s="12">
        <v>14</v>
      </c>
      <c r="B35" s="16" t="s">
        <v>38</v>
      </c>
      <c r="C35" s="36"/>
      <c r="D35" s="36"/>
    </row>
    <row r="36" spans="1:4" ht="18.75" customHeight="1">
      <c r="A36" s="12">
        <v>15</v>
      </c>
      <c r="B36" s="16" t="s">
        <v>127</v>
      </c>
      <c r="C36" s="36"/>
      <c r="D36" s="36"/>
    </row>
    <row r="37" spans="1:4" ht="18.75" customHeight="1">
      <c r="A37" s="12">
        <v>16</v>
      </c>
      <c r="B37" s="16" t="s">
        <v>39</v>
      </c>
      <c r="C37" s="36"/>
      <c r="D37" s="36"/>
    </row>
    <row r="38" spans="1:4" ht="16.5" customHeight="1">
      <c r="A38" s="12">
        <v>17</v>
      </c>
      <c r="B38" s="16" t="s">
        <v>40</v>
      </c>
      <c r="C38" s="36"/>
      <c r="D38" s="36"/>
    </row>
    <row r="39" spans="1:4" ht="18.75" customHeight="1">
      <c r="A39" s="12">
        <v>18</v>
      </c>
      <c r="B39" s="16" t="s">
        <v>128</v>
      </c>
      <c r="C39" s="36"/>
      <c r="D39" s="36"/>
    </row>
    <row r="40" spans="1:4" ht="21.6" customHeight="1">
      <c r="A40" s="12">
        <v>19</v>
      </c>
      <c r="B40" s="16" t="s">
        <v>129</v>
      </c>
      <c r="C40" s="36"/>
      <c r="D40" s="36"/>
    </row>
    <row r="41" spans="1:4" ht="21.6" customHeight="1">
      <c r="A41" s="12">
        <v>20</v>
      </c>
      <c r="B41" s="16" t="s">
        <v>130</v>
      </c>
      <c r="C41" s="36"/>
      <c r="D41" s="36"/>
    </row>
    <row r="42" spans="1:4" ht="21.6" customHeight="1">
      <c r="A42" s="12">
        <v>21</v>
      </c>
      <c r="B42" s="16" t="s">
        <v>174</v>
      </c>
      <c r="C42" s="36"/>
      <c r="D42" s="36"/>
    </row>
    <row r="43" spans="1:4" ht="21.6" customHeight="1">
      <c r="A43" s="12">
        <v>22</v>
      </c>
      <c r="B43" s="16" t="s">
        <v>175</v>
      </c>
      <c r="C43" s="36"/>
      <c r="D43" s="36"/>
    </row>
    <row r="44" spans="1:4" ht="48.95" customHeight="1">
      <c r="A44" s="12">
        <v>23</v>
      </c>
      <c r="B44" s="16" t="s">
        <v>190</v>
      </c>
      <c r="C44" s="36"/>
      <c r="D44" s="36"/>
    </row>
    <row r="45" spans="1:4" s="38" customFormat="1" ht="30" customHeight="1">
      <c r="A45" s="12">
        <v>24</v>
      </c>
      <c r="B45" s="16" t="s">
        <v>63</v>
      </c>
      <c r="C45" s="36"/>
      <c r="D45" s="37"/>
    </row>
    <row r="46" spans="1:4" ht="21.75" customHeight="1">
      <c r="A46" s="43" t="s">
        <v>41</v>
      </c>
      <c r="B46" s="43"/>
      <c r="C46" s="43"/>
      <c r="D46" s="43"/>
    </row>
    <row r="47" spans="1:4" ht="21.75" customHeight="1">
      <c r="A47" s="8"/>
      <c r="B47" s="9" t="s">
        <v>7</v>
      </c>
      <c r="C47" s="34">
        <f>SUM(C48:C78)</f>
        <v>0</v>
      </c>
      <c r="D47" s="5"/>
    </row>
    <row r="48" spans="1:4" s="38" customFormat="1" ht="19.5" customHeight="1">
      <c r="A48" s="12">
        <v>1</v>
      </c>
      <c r="B48" s="16" t="s">
        <v>42</v>
      </c>
      <c r="C48" s="36"/>
      <c r="D48" s="37"/>
    </row>
    <row r="49" spans="1:4" s="38" customFormat="1" ht="18.75" customHeight="1">
      <c r="A49" s="12">
        <v>2</v>
      </c>
      <c r="B49" s="16" t="s">
        <v>43</v>
      </c>
      <c r="C49" s="36"/>
      <c r="D49" s="37"/>
    </row>
    <row r="50" spans="1:4" s="38" customFormat="1" ht="18.75" customHeight="1">
      <c r="A50" s="12">
        <v>3</v>
      </c>
      <c r="B50" s="16" t="s">
        <v>44</v>
      </c>
      <c r="C50" s="36"/>
      <c r="D50" s="37"/>
    </row>
    <row r="51" spans="1:4" s="38" customFormat="1" ht="18.75" customHeight="1">
      <c r="A51" s="12">
        <v>4</v>
      </c>
      <c r="B51" s="16" t="s">
        <v>45</v>
      </c>
      <c r="C51" s="36"/>
      <c r="D51" s="37"/>
    </row>
    <row r="52" spans="1:4" s="38" customFormat="1" ht="23.45" customHeight="1">
      <c r="A52" s="12">
        <v>5</v>
      </c>
      <c r="B52" s="16" t="s">
        <v>64</v>
      </c>
      <c r="C52" s="36"/>
      <c r="D52" s="37"/>
    </row>
    <row r="53" spans="1:4" s="38" customFormat="1" ht="29.45" customHeight="1">
      <c r="A53" s="12">
        <v>6</v>
      </c>
      <c r="B53" s="16" t="s">
        <v>46</v>
      </c>
      <c r="C53" s="36"/>
      <c r="D53" s="37"/>
    </row>
    <row r="54" spans="1:4" s="38" customFormat="1" ht="18.75" customHeight="1">
      <c r="A54" s="12">
        <v>7</v>
      </c>
      <c r="B54" s="16" t="s">
        <v>47</v>
      </c>
      <c r="C54" s="36"/>
      <c r="D54" s="37"/>
    </row>
    <row r="55" spans="1:4" s="38" customFormat="1" ht="18.75" customHeight="1">
      <c r="A55" s="12">
        <v>8</v>
      </c>
      <c r="B55" s="16" t="s">
        <v>48</v>
      </c>
      <c r="C55" s="36"/>
      <c r="D55" s="37"/>
    </row>
    <row r="56" spans="1:4" s="38" customFormat="1" ht="18.75" customHeight="1">
      <c r="A56" s="12">
        <v>9</v>
      </c>
      <c r="B56" s="16" t="s">
        <v>49</v>
      </c>
      <c r="C56" s="36"/>
      <c r="D56" s="37"/>
    </row>
    <row r="57" spans="1:4" s="38" customFormat="1" ht="27.6" customHeight="1">
      <c r="A57" s="12">
        <v>10</v>
      </c>
      <c r="B57" s="16" t="s">
        <v>50</v>
      </c>
      <c r="C57" s="36"/>
      <c r="D57" s="37"/>
    </row>
    <row r="58" spans="1:4" s="38" customFormat="1" ht="33" customHeight="1">
      <c r="A58" s="12">
        <v>11</v>
      </c>
      <c r="B58" s="16" t="s">
        <v>51</v>
      </c>
      <c r="C58" s="36"/>
      <c r="D58" s="37"/>
    </row>
    <row r="59" spans="1:4" s="38" customFormat="1" ht="38.450000000000003" customHeight="1">
      <c r="A59" s="12">
        <v>12</v>
      </c>
      <c r="B59" s="16" t="s">
        <v>52</v>
      </c>
      <c r="C59" s="36"/>
      <c r="D59" s="37"/>
    </row>
    <row r="60" spans="1:4" s="38" customFormat="1" ht="43.5" customHeight="1">
      <c r="A60" s="12">
        <v>13</v>
      </c>
      <c r="B60" s="16" t="s">
        <v>53</v>
      </c>
      <c r="C60" s="36"/>
      <c r="D60" s="37"/>
    </row>
    <row r="61" spans="1:4" s="38" customFormat="1" ht="30.6" customHeight="1">
      <c r="A61" s="12">
        <v>14</v>
      </c>
      <c r="B61" s="16" t="s">
        <v>67</v>
      </c>
      <c r="C61" s="36"/>
      <c r="D61" s="44"/>
    </row>
    <row r="62" spans="1:4" s="38" customFormat="1" ht="39.950000000000003" customHeight="1">
      <c r="A62" s="12">
        <v>15</v>
      </c>
      <c r="B62" s="16" t="s">
        <v>54</v>
      </c>
      <c r="C62" s="36"/>
      <c r="D62" s="37"/>
    </row>
    <row r="63" spans="1:4" s="38" customFormat="1" ht="24.95" customHeight="1">
      <c r="A63" s="12">
        <v>16</v>
      </c>
      <c r="B63" s="16" t="s">
        <v>55</v>
      </c>
      <c r="C63" s="36"/>
      <c r="D63" s="37"/>
    </row>
    <row r="64" spans="1:4" s="38" customFormat="1" ht="21" customHeight="1">
      <c r="A64" s="12">
        <v>17</v>
      </c>
      <c r="B64" s="16" t="s">
        <v>56</v>
      </c>
      <c r="C64" s="36"/>
      <c r="D64" s="37"/>
    </row>
    <row r="65" spans="1:4" s="38" customFormat="1" ht="53.1" customHeight="1">
      <c r="A65" s="12">
        <v>18</v>
      </c>
      <c r="B65" s="16" t="s">
        <v>70</v>
      </c>
      <c r="C65" s="36"/>
      <c r="D65" s="37"/>
    </row>
    <row r="66" spans="1:4" s="38" customFormat="1" ht="21" customHeight="1">
      <c r="A66" s="12">
        <v>19</v>
      </c>
      <c r="B66" s="16" t="s">
        <v>57</v>
      </c>
      <c r="C66" s="36"/>
      <c r="D66" s="37"/>
    </row>
    <row r="67" spans="1:4" s="38" customFormat="1" ht="18.75" customHeight="1">
      <c r="A67" s="12">
        <v>20</v>
      </c>
      <c r="B67" s="16" t="s">
        <v>58</v>
      </c>
      <c r="C67" s="36"/>
      <c r="D67" s="37"/>
    </row>
    <row r="68" spans="1:4" s="38" customFormat="1" ht="18.75" customHeight="1">
      <c r="A68" s="12">
        <v>21</v>
      </c>
      <c r="B68" s="16" t="s">
        <v>59</v>
      </c>
      <c r="C68" s="36"/>
      <c r="D68" s="37"/>
    </row>
    <row r="69" spans="1:4" s="38" customFormat="1" ht="30.95" customHeight="1">
      <c r="A69" s="12">
        <v>22</v>
      </c>
      <c r="B69" s="16" t="s">
        <v>65</v>
      </c>
      <c r="C69" s="36"/>
      <c r="D69" s="37"/>
    </row>
    <row r="70" spans="1:4" s="38" customFormat="1" ht="17.45" customHeight="1">
      <c r="A70" s="12">
        <v>23</v>
      </c>
      <c r="B70" s="16" t="s">
        <v>66</v>
      </c>
      <c r="C70" s="36"/>
      <c r="D70" s="37"/>
    </row>
    <row r="71" spans="1:4" s="38" customFormat="1" ht="18.75" customHeight="1">
      <c r="A71" s="12">
        <v>24</v>
      </c>
      <c r="B71" s="16" t="s">
        <v>60</v>
      </c>
      <c r="C71" s="36"/>
      <c r="D71" s="37"/>
    </row>
    <row r="72" spans="1:4" s="38" customFormat="1" ht="24.6" customHeight="1">
      <c r="A72" s="12">
        <v>25</v>
      </c>
      <c r="B72" s="16" t="s">
        <v>61</v>
      </c>
      <c r="C72" s="36"/>
      <c r="D72" s="37"/>
    </row>
    <row r="73" spans="1:4" s="38" customFormat="1" ht="18.75" customHeight="1">
      <c r="A73" s="12">
        <v>26</v>
      </c>
      <c r="B73" s="16" t="s">
        <v>62</v>
      </c>
      <c r="C73" s="36"/>
      <c r="D73" s="37"/>
    </row>
    <row r="74" spans="1:4" s="38" customFormat="1" ht="21" customHeight="1">
      <c r="A74" s="12">
        <v>27</v>
      </c>
      <c r="B74" s="16" t="s">
        <v>158</v>
      </c>
      <c r="C74" s="36"/>
      <c r="D74" s="37"/>
    </row>
    <row r="75" spans="1:4" s="38" customFormat="1" ht="33" customHeight="1">
      <c r="A75" s="12">
        <v>28</v>
      </c>
      <c r="B75" s="16" t="s">
        <v>167</v>
      </c>
      <c r="C75" s="36"/>
      <c r="D75" s="37"/>
    </row>
    <row r="76" spans="1:4" s="38" customFormat="1" ht="33.6" customHeight="1">
      <c r="A76" s="12">
        <v>29</v>
      </c>
      <c r="B76" s="16" t="s">
        <v>143</v>
      </c>
      <c r="C76" s="36"/>
      <c r="D76" s="37"/>
    </row>
    <row r="77" spans="1:4" s="38" customFormat="1" ht="18.75" customHeight="1">
      <c r="A77" s="12">
        <v>30</v>
      </c>
      <c r="B77" s="16" t="s">
        <v>68</v>
      </c>
      <c r="C77" s="36"/>
      <c r="D77" s="37"/>
    </row>
    <row r="78" spans="1:4" s="38" customFormat="1" ht="30" customHeight="1">
      <c r="A78" s="12">
        <v>31</v>
      </c>
      <c r="B78" s="16" t="s">
        <v>63</v>
      </c>
      <c r="C78" s="36"/>
      <c r="D78" s="37"/>
    </row>
    <row r="79" spans="1:4" ht="16.5" customHeight="1">
      <c r="A79" s="87" t="s">
        <v>89</v>
      </c>
      <c r="B79" s="87"/>
      <c r="C79" s="87"/>
      <c r="D79" s="87"/>
    </row>
    <row r="80" spans="1:4" ht="15" customHeight="1">
      <c r="A80" s="88" t="s">
        <v>8</v>
      </c>
      <c r="B80" s="89"/>
      <c r="C80" s="35">
        <f>SUM(C81:C103)</f>
        <v>0</v>
      </c>
      <c r="D80" s="5"/>
    </row>
    <row r="81" spans="1:4" s="39" customFormat="1" ht="18.75" customHeight="1">
      <c r="A81" s="10">
        <v>1</v>
      </c>
      <c r="B81" s="16" t="s">
        <v>77</v>
      </c>
      <c r="C81" s="40"/>
      <c r="D81" s="41"/>
    </row>
    <row r="82" spans="1:4" s="39" customFormat="1" ht="18.75" customHeight="1">
      <c r="A82" s="10">
        <v>2</v>
      </c>
      <c r="B82" s="16" t="s">
        <v>78</v>
      </c>
      <c r="C82" s="40"/>
      <c r="D82" s="41"/>
    </row>
    <row r="83" spans="1:4" s="39" customFormat="1" ht="18.75" customHeight="1">
      <c r="A83" s="10">
        <v>3</v>
      </c>
      <c r="B83" s="16" t="s">
        <v>73</v>
      </c>
      <c r="C83" s="40"/>
      <c r="D83" s="41"/>
    </row>
    <row r="84" spans="1:4" s="39" customFormat="1" ht="27.75" customHeight="1">
      <c r="A84" s="10">
        <v>4</v>
      </c>
      <c r="B84" s="16" t="s">
        <v>168</v>
      </c>
      <c r="C84" s="40"/>
      <c r="D84" s="41"/>
    </row>
    <row r="85" spans="1:4" s="39" customFormat="1" ht="14.1" customHeight="1">
      <c r="A85" s="10">
        <v>5</v>
      </c>
      <c r="B85" s="16" t="s">
        <v>169</v>
      </c>
      <c r="C85" s="40"/>
      <c r="D85" s="41"/>
    </row>
    <row r="86" spans="1:4" s="39" customFormat="1" ht="18.75" customHeight="1">
      <c r="A86" s="10">
        <v>6</v>
      </c>
      <c r="B86" s="16" t="s">
        <v>74</v>
      </c>
      <c r="C86" s="40"/>
      <c r="D86" s="41"/>
    </row>
    <row r="87" spans="1:4" s="39" customFormat="1" ht="18.75" customHeight="1">
      <c r="A87" s="10">
        <v>7</v>
      </c>
      <c r="B87" s="16" t="s">
        <v>72</v>
      </c>
      <c r="C87" s="40"/>
      <c r="D87" s="41"/>
    </row>
    <row r="88" spans="1:4" s="39" customFormat="1" ht="32.450000000000003" customHeight="1">
      <c r="A88" s="10">
        <v>8</v>
      </c>
      <c r="B88" s="16" t="s">
        <v>75</v>
      </c>
      <c r="C88" s="40"/>
      <c r="D88" s="41"/>
    </row>
    <row r="89" spans="1:4" s="39" customFormat="1" ht="18.95" customHeight="1">
      <c r="A89" s="10">
        <v>9</v>
      </c>
      <c r="B89" s="16" t="s">
        <v>177</v>
      </c>
      <c r="C89" s="40"/>
      <c r="D89" s="41"/>
    </row>
    <row r="90" spans="1:4" s="39" customFormat="1" ht="18.95" customHeight="1">
      <c r="A90" s="10">
        <v>10</v>
      </c>
      <c r="B90" s="16" t="s">
        <v>79</v>
      </c>
      <c r="C90" s="40"/>
      <c r="D90" s="41"/>
    </row>
    <row r="91" spans="1:4" s="39" customFormat="1" ht="18.75" customHeight="1">
      <c r="A91" s="10">
        <v>11</v>
      </c>
      <c r="B91" s="16" t="s">
        <v>76</v>
      </c>
      <c r="C91" s="40"/>
      <c r="D91" s="41"/>
    </row>
    <row r="92" spans="1:4" s="39" customFormat="1" ht="18.75" customHeight="1">
      <c r="A92" s="10">
        <v>12</v>
      </c>
      <c r="B92" s="16" t="s">
        <v>85</v>
      </c>
      <c r="C92" s="40"/>
      <c r="D92" s="41"/>
    </row>
    <row r="93" spans="1:4" s="39" customFormat="1" ht="18.75" customHeight="1">
      <c r="A93" s="10">
        <v>13</v>
      </c>
      <c r="B93" s="16" t="s">
        <v>80</v>
      </c>
      <c r="C93" s="40"/>
      <c r="D93" s="41"/>
    </row>
    <row r="94" spans="1:4" s="39" customFormat="1" ht="18.75" customHeight="1">
      <c r="A94" s="10">
        <v>14</v>
      </c>
      <c r="B94" s="16" t="s">
        <v>71</v>
      </c>
      <c r="C94" s="40"/>
      <c r="D94" s="41"/>
    </row>
    <row r="95" spans="1:4" s="39" customFormat="1" ht="18.75" customHeight="1">
      <c r="A95" s="10">
        <v>15</v>
      </c>
      <c r="B95" s="16" t="s">
        <v>90</v>
      </c>
      <c r="C95" s="40"/>
      <c r="D95" s="41"/>
    </row>
    <row r="96" spans="1:4" s="39" customFormat="1" ht="18.75" customHeight="1">
      <c r="A96" s="10">
        <v>16</v>
      </c>
      <c r="B96" s="16" t="s">
        <v>165</v>
      </c>
      <c r="C96" s="40"/>
      <c r="D96" s="41"/>
    </row>
    <row r="97" spans="1:4" s="39" customFormat="1">
      <c r="A97" s="10">
        <v>17</v>
      </c>
      <c r="B97" s="65" t="s">
        <v>140</v>
      </c>
      <c r="C97" s="40"/>
      <c r="D97" s="41"/>
    </row>
    <row r="98" spans="1:4" s="39" customFormat="1">
      <c r="A98" s="10">
        <v>18</v>
      </c>
      <c r="B98" s="65" t="s">
        <v>141</v>
      </c>
      <c r="C98" s="40"/>
      <c r="D98" s="41"/>
    </row>
    <row r="99" spans="1:4" s="39" customFormat="1" ht="25.5">
      <c r="A99" s="10">
        <v>19</v>
      </c>
      <c r="B99" s="65" t="s">
        <v>164</v>
      </c>
      <c r="C99" s="40"/>
      <c r="D99" s="41"/>
    </row>
    <row r="100" spans="1:4" s="39" customFormat="1">
      <c r="A100" s="10">
        <v>20</v>
      </c>
      <c r="B100" s="65" t="s">
        <v>171</v>
      </c>
      <c r="C100" s="40"/>
      <c r="D100" s="41"/>
    </row>
    <row r="101" spans="1:4" s="39" customFormat="1">
      <c r="A101" s="10">
        <v>21</v>
      </c>
      <c r="B101" s="65" t="s">
        <v>172</v>
      </c>
      <c r="C101" s="40"/>
      <c r="D101" s="41"/>
    </row>
    <row r="102" spans="1:4" s="39" customFormat="1">
      <c r="A102" s="10">
        <v>22</v>
      </c>
      <c r="B102" s="65" t="s">
        <v>173</v>
      </c>
      <c r="C102" s="40"/>
      <c r="D102" s="41"/>
    </row>
    <row r="103" spans="1:4" s="39" customFormat="1" ht="28.5" customHeight="1">
      <c r="A103" s="10">
        <v>23</v>
      </c>
      <c r="B103" s="16" t="s">
        <v>63</v>
      </c>
      <c r="C103" s="40"/>
      <c r="D103" s="41"/>
    </row>
    <row r="104" spans="1:4" ht="23.45" customHeight="1">
      <c r="A104" s="43" t="s">
        <v>25</v>
      </c>
      <c r="B104" s="43"/>
      <c r="C104" s="43"/>
      <c r="D104" s="43"/>
    </row>
    <row r="105" spans="1:4">
      <c r="A105" s="88" t="s">
        <v>9</v>
      </c>
      <c r="B105" s="89"/>
      <c r="C105" s="35">
        <f>SUM(C106:C120)</f>
        <v>0</v>
      </c>
      <c r="D105" s="5"/>
    </row>
    <row r="106" spans="1:4" s="39" customFormat="1" ht="18.75" customHeight="1">
      <c r="A106" s="12">
        <v>1</v>
      </c>
      <c r="B106" s="42" t="s">
        <v>81</v>
      </c>
      <c r="C106" s="40"/>
      <c r="D106" s="41"/>
    </row>
    <row r="107" spans="1:4" s="39" customFormat="1" ht="18.75" customHeight="1">
      <c r="A107" s="12">
        <v>2</v>
      </c>
      <c r="B107" s="42" t="s">
        <v>163</v>
      </c>
      <c r="C107" s="40"/>
      <c r="D107" s="41"/>
    </row>
    <row r="108" spans="1:4" s="39" customFormat="1" ht="18.75" customHeight="1">
      <c r="A108" s="12">
        <v>3</v>
      </c>
      <c r="B108" s="42" t="s">
        <v>82</v>
      </c>
      <c r="C108" s="40"/>
      <c r="D108" s="41"/>
    </row>
    <row r="109" spans="1:4" s="39" customFormat="1" ht="18.75" customHeight="1">
      <c r="A109" s="12">
        <v>4</v>
      </c>
      <c r="B109" s="42" t="s">
        <v>87</v>
      </c>
      <c r="C109" s="40"/>
      <c r="D109" s="41"/>
    </row>
    <row r="110" spans="1:4" s="39" customFormat="1" ht="18.75" customHeight="1">
      <c r="A110" s="12">
        <v>5</v>
      </c>
      <c r="B110" s="42" t="s">
        <v>83</v>
      </c>
      <c r="C110" s="40"/>
      <c r="D110" s="41"/>
    </row>
    <row r="111" spans="1:4" s="39" customFormat="1" ht="18.75" customHeight="1">
      <c r="A111" s="12">
        <v>6</v>
      </c>
      <c r="B111" s="42" t="s">
        <v>86</v>
      </c>
      <c r="C111" s="40"/>
      <c r="D111" s="41"/>
    </row>
    <row r="112" spans="1:4" s="39" customFormat="1" ht="26.45" customHeight="1">
      <c r="A112" s="12">
        <v>7</v>
      </c>
      <c r="B112" s="42" t="s">
        <v>189</v>
      </c>
      <c r="C112" s="40"/>
      <c r="D112" s="41"/>
    </row>
    <row r="113" spans="1:4" s="39" customFormat="1" ht="21.75" customHeight="1">
      <c r="A113" s="12">
        <v>8</v>
      </c>
      <c r="B113" s="42" t="s">
        <v>150</v>
      </c>
      <c r="C113" s="40"/>
      <c r="D113" s="41"/>
    </row>
    <row r="114" spans="1:4" s="39" customFormat="1" ht="54" customHeight="1">
      <c r="A114" s="12">
        <v>9</v>
      </c>
      <c r="B114" s="42" t="s">
        <v>179</v>
      </c>
      <c r="C114" s="40"/>
      <c r="D114" s="41"/>
    </row>
    <row r="115" spans="1:4" s="39" customFormat="1" ht="28.5" customHeight="1">
      <c r="A115" s="12">
        <v>10</v>
      </c>
      <c r="B115" s="42" t="s">
        <v>182</v>
      </c>
      <c r="C115" s="40"/>
      <c r="D115" s="41"/>
    </row>
    <row r="116" spans="1:4" s="39" customFormat="1" ht="20.100000000000001" customHeight="1">
      <c r="A116" s="12">
        <v>11</v>
      </c>
      <c r="B116" s="42" t="s">
        <v>151</v>
      </c>
      <c r="C116" s="40"/>
      <c r="D116" s="41"/>
    </row>
    <row r="117" spans="1:4" s="39" customFormat="1" ht="20.100000000000001" customHeight="1">
      <c r="A117" s="12">
        <v>12</v>
      </c>
      <c r="B117" s="42" t="s">
        <v>152</v>
      </c>
      <c r="C117" s="40"/>
      <c r="D117" s="41"/>
    </row>
    <row r="118" spans="1:4" s="39" customFormat="1" ht="18.75" customHeight="1">
      <c r="A118" s="12">
        <v>13</v>
      </c>
      <c r="B118" s="42" t="s">
        <v>84</v>
      </c>
      <c r="C118" s="40"/>
      <c r="D118" s="41"/>
    </row>
    <row r="119" spans="1:4" s="39" customFormat="1" ht="18.75" customHeight="1">
      <c r="A119" s="12">
        <v>14</v>
      </c>
      <c r="B119" s="42" t="s">
        <v>185</v>
      </c>
      <c r="C119" s="40"/>
      <c r="D119" s="41"/>
    </row>
    <row r="120" spans="1:4" s="39" customFormat="1" ht="30.95" customHeight="1">
      <c r="A120" s="12">
        <v>15</v>
      </c>
      <c r="B120" s="42" t="s">
        <v>63</v>
      </c>
      <c r="C120" s="40"/>
      <c r="D120" s="41"/>
    </row>
    <row r="121" spans="1:4">
      <c r="A121" s="43" t="s">
        <v>26</v>
      </c>
      <c r="B121" s="43"/>
      <c r="C121" s="43"/>
      <c r="D121" s="43"/>
    </row>
    <row r="122" spans="1:4">
      <c r="A122" s="88" t="s">
        <v>69</v>
      </c>
      <c r="B122" s="89"/>
      <c r="C122" s="35">
        <f>SUM(C123:C126)</f>
        <v>0</v>
      </c>
      <c r="D122" s="5"/>
    </row>
    <row r="123" spans="1:4" ht="25.5">
      <c r="A123" s="12">
        <v>1</v>
      </c>
      <c r="B123" s="45" t="s">
        <v>170</v>
      </c>
      <c r="C123" s="66"/>
      <c r="D123" s="67"/>
    </row>
    <row r="124" spans="1:4" ht="25.5">
      <c r="A124" s="12">
        <v>2</v>
      </c>
      <c r="B124" s="45" t="s">
        <v>181</v>
      </c>
      <c r="C124" s="66"/>
      <c r="D124" s="67"/>
    </row>
    <row r="125" spans="1:4" ht="20.100000000000001" customHeight="1">
      <c r="A125" s="12">
        <v>3</v>
      </c>
      <c r="B125" s="68" t="s">
        <v>176</v>
      </c>
      <c r="C125" s="69"/>
      <c r="D125" s="60"/>
    </row>
    <row r="126" spans="1:4" ht="20.100000000000001" customHeight="1">
      <c r="A126" s="12">
        <v>4</v>
      </c>
      <c r="B126" s="45" t="s">
        <v>180</v>
      </c>
      <c r="C126" s="66"/>
      <c r="D126" s="67"/>
    </row>
    <row r="127" spans="1:4" ht="18" customHeight="1" thickBot="1">
      <c r="A127" s="72"/>
      <c r="B127" s="73" t="s">
        <v>2</v>
      </c>
      <c r="C127" s="74">
        <f>C122+C105+C80+C47+C21+C9</f>
        <v>0</v>
      </c>
      <c r="D127" s="75"/>
    </row>
  </sheetData>
  <mergeCells count="5">
    <mergeCell ref="A4:D5"/>
    <mergeCell ref="A79:D79"/>
    <mergeCell ref="A80:B80"/>
    <mergeCell ref="A105:B105"/>
    <mergeCell ref="A122:B1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54"/>
  <sheetViews>
    <sheetView topLeftCell="A20" zoomScale="60" zoomScaleNormal="60" workbookViewId="0">
      <selection activeCell="B10" sqref="B10"/>
    </sheetView>
  </sheetViews>
  <sheetFormatPr defaultRowHeight="12.75"/>
  <cols>
    <col min="1" max="1" width="7.42578125" style="13" customWidth="1"/>
    <col min="2" max="2" width="41.85546875" style="14" bestFit="1" customWidth="1"/>
    <col min="3" max="3" width="33.5703125" style="15" customWidth="1"/>
    <col min="4" max="4" width="32.5703125" style="7" customWidth="1"/>
    <col min="5" max="16384" width="9.140625" style="7"/>
  </cols>
  <sheetData>
    <row r="3" spans="1:4" ht="27.75" customHeight="1" thickBot="1"/>
    <row r="4" spans="1:4">
      <c r="A4" s="90" t="s">
        <v>123</v>
      </c>
      <c r="B4" s="82"/>
      <c r="C4" s="82"/>
      <c r="D4" s="83"/>
    </row>
    <row r="5" spans="1:4" ht="62.45" customHeight="1" thickBot="1">
      <c r="A5" s="84"/>
      <c r="B5" s="85"/>
      <c r="C5" s="85"/>
      <c r="D5" s="86"/>
    </row>
    <row r="6" spans="1:4" ht="30.75" customHeight="1">
      <c r="A6" s="1" t="s">
        <v>0</v>
      </c>
      <c r="B6" s="2" t="s">
        <v>1</v>
      </c>
      <c r="C6" s="2" t="s">
        <v>21</v>
      </c>
      <c r="D6" s="2" t="s">
        <v>3</v>
      </c>
    </row>
    <row r="7" spans="1:4" ht="12" customHeight="1">
      <c r="A7" s="3">
        <v>1</v>
      </c>
      <c r="B7" s="4">
        <v>2</v>
      </c>
      <c r="C7" s="5">
        <v>3</v>
      </c>
      <c r="D7" s="5">
        <v>4</v>
      </c>
    </row>
    <row r="8" spans="1:4" ht="21.75" customHeight="1">
      <c r="A8" s="87" t="s">
        <v>98</v>
      </c>
      <c r="B8" s="87"/>
      <c r="C8" s="87"/>
      <c r="D8" s="87"/>
    </row>
    <row r="9" spans="1:4" ht="21.75" customHeight="1">
      <c r="A9" s="8"/>
      <c r="B9" s="9" t="s">
        <v>5</v>
      </c>
      <c r="C9" s="34">
        <f>SUM(C10:C29)</f>
        <v>0</v>
      </c>
      <c r="D9" s="5"/>
    </row>
    <row r="10" spans="1:4">
      <c r="A10" s="58">
        <v>1</v>
      </c>
      <c r="B10" s="45" t="s">
        <v>42</v>
      </c>
      <c r="C10" s="46"/>
      <c r="D10" s="46"/>
    </row>
    <row r="11" spans="1:4">
      <c r="A11" s="58">
        <v>2</v>
      </c>
      <c r="B11" s="45" t="s">
        <v>43</v>
      </c>
      <c r="C11" s="46"/>
      <c r="D11" s="46"/>
    </row>
    <row r="12" spans="1:4">
      <c r="A12" s="58">
        <v>3</v>
      </c>
      <c r="B12" s="45" t="s">
        <v>44</v>
      </c>
      <c r="C12" s="46"/>
      <c r="D12" s="46"/>
    </row>
    <row r="13" spans="1:4">
      <c r="A13" s="58">
        <v>4</v>
      </c>
      <c r="B13" s="45" t="s">
        <v>45</v>
      </c>
      <c r="C13" s="46"/>
      <c r="D13" s="46"/>
    </row>
    <row r="14" spans="1:4">
      <c r="A14" s="58">
        <v>5</v>
      </c>
      <c r="B14" s="45" t="s">
        <v>115</v>
      </c>
      <c r="C14" s="46"/>
      <c r="D14" s="46"/>
    </row>
    <row r="15" spans="1:4" ht="25.5">
      <c r="A15" s="58">
        <v>6</v>
      </c>
      <c r="B15" s="45" t="s">
        <v>46</v>
      </c>
      <c r="C15" s="46"/>
      <c r="D15" s="46"/>
    </row>
    <row r="16" spans="1:4">
      <c r="A16" s="58">
        <v>7</v>
      </c>
      <c r="B16" s="45" t="s">
        <v>47</v>
      </c>
      <c r="C16" s="46"/>
      <c r="D16" s="46"/>
    </row>
    <row r="17" spans="1:4">
      <c r="A17" s="58">
        <v>8</v>
      </c>
      <c r="B17" s="45" t="s">
        <v>48</v>
      </c>
      <c r="C17" s="46"/>
      <c r="D17" s="46"/>
    </row>
    <row r="18" spans="1:4">
      <c r="A18" s="58">
        <v>9</v>
      </c>
      <c r="B18" s="45" t="s">
        <v>116</v>
      </c>
      <c r="C18" s="46"/>
      <c r="D18" s="46"/>
    </row>
    <row r="19" spans="1:4">
      <c r="A19" s="58">
        <v>10</v>
      </c>
      <c r="B19" s="45" t="s">
        <v>188</v>
      </c>
      <c r="C19" s="46"/>
      <c r="D19" s="46"/>
    </row>
    <row r="20" spans="1:4">
      <c r="A20" s="58">
        <v>11</v>
      </c>
      <c r="B20" s="45" t="s">
        <v>120</v>
      </c>
      <c r="C20" s="46"/>
      <c r="D20" s="46"/>
    </row>
    <row r="21" spans="1:4" s="48" customFormat="1" ht="14.25" customHeight="1">
      <c r="A21" s="58">
        <v>12</v>
      </c>
      <c r="B21" s="45" t="s">
        <v>119</v>
      </c>
      <c r="C21" s="46"/>
      <c r="D21" s="47"/>
    </row>
    <row r="22" spans="1:4" s="48" customFormat="1" ht="14.25" customHeight="1">
      <c r="A22" s="58">
        <v>13</v>
      </c>
      <c r="B22" s="45" t="s">
        <v>117</v>
      </c>
      <c r="C22" s="46"/>
      <c r="D22" s="47"/>
    </row>
    <row r="23" spans="1:4" s="48" customFormat="1" ht="14.25" customHeight="1">
      <c r="A23" s="58">
        <v>14</v>
      </c>
      <c r="B23" s="45" t="s">
        <v>118</v>
      </c>
      <c r="C23" s="46"/>
      <c r="D23" s="47"/>
    </row>
    <row r="24" spans="1:4">
      <c r="A24" s="58">
        <v>15</v>
      </c>
      <c r="B24" s="45" t="s">
        <v>124</v>
      </c>
      <c r="C24" s="50"/>
      <c r="D24" s="51"/>
    </row>
    <row r="25" spans="1:4">
      <c r="A25" s="58">
        <v>16</v>
      </c>
      <c r="B25" s="45" t="s">
        <v>125</v>
      </c>
      <c r="C25" s="50"/>
      <c r="D25" s="51"/>
    </row>
    <row r="26" spans="1:4">
      <c r="A26" s="58">
        <v>17</v>
      </c>
      <c r="B26" s="45" t="s">
        <v>126</v>
      </c>
      <c r="C26" s="50"/>
      <c r="D26" s="51"/>
    </row>
    <row r="27" spans="1:4">
      <c r="A27" s="58">
        <v>18</v>
      </c>
      <c r="B27" s="45" t="s">
        <v>59</v>
      </c>
      <c r="C27" s="50"/>
      <c r="D27" s="51"/>
    </row>
    <row r="28" spans="1:4">
      <c r="A28" s="58">
        <v>19</v>
      </c>
      <c r="B28" s="45" t="s">
        <v>58</v>
      </c>
      <c r="C28" s="50"/>
      <c r="D28" s="51"/>
    </row>
    <row r="29" spans="1:4">
      <c r="A29" s="58">
        <v>20</v>
      </c>
      <c r="B29" s="49" t="s">
        <v>12</v>
      </c>
      <c r="C29" s="50"/>
      <c r="D29" s="51"/>
    </row>
    <row r="30" spans="1:4" ht="16.5" customHeight="1">
      <c r="A30" s="87" t="s">
        <v>99</v>
      </c>
      <c r="B30" s="87"/>
      <c r="C30" s="87"/>
      <c r="D30" s="87"/>
    </row>
    <row r="31" spans="1:4" ht="15" customHeight="1">
      <c r="A31" s="88" t="s">
        <v>6</v>
      </c>
      <c r="B31" s="89"/>
      <c r="C31" s="35">
        <f>SUM(C32:C40)</f>
        <v>0</v>
      </c>
      <c r="D31" s="5"/>
    </row>
    <row r="32" spans="1:4">
      <c r="A32" s="10">
        <v>1</v>
      </c>
      <c r="B32" s="45" t="s">
        <v>100</v>
      </c>
      <c r="C32" s="52"/>
      <c r="D32" s="54"/>
    </row>
    <row r="33" spans="1:4">
      <c r="A33" s="10">
        <v>2</v>
      </c>
      <c r="B33" s="45" t="s">
        <v>101</v>
      </c>
      <c r="C33" s="52"/>
      <c r="D33" s="54"/>
    </row>
    <row r="34" spans="1:4">
      <c r="A34" s="10">
        <v>3</v>
      </c>
      <c r="B34" s="45" t="s">
        <v>102</v>
      </c>
      <c r="C34" s="52"/>
      <c r="D34" s="54"/>
    </row>
    <row r="35" spans="1:4">
      <c r="A35" s="10">
        <v>4</v>
      </c>
      <c r="B35" s="45" t="s">
        <v>103</v>
      </c>
      <c r="C35" s="52"/>
      <c r="D35" s="54"/>
    </row>
    <row r="36" spans="1:4">
      <c r="A36" s="10">
        <v>5</v>
      </c>
      <c r="B36" s="45" t="s">
        <v>104</v>
      </c>
      <c r="C36" s="52"/>
      <c r="D36" s="54"/>
    </row>
    <row r="37" spans="1:4" ht="16.350000000000001" customHeight="1">
      <c r="A37" s="10">
        <v>6</v>
      </c>
      <c r="B37" s="45" t="s">
        <v>161</v>
      </c>
      <c r="C37" s="52"/>
      <c r="D37" s="54"/>
    </row>
    <row r="38" spans="1:4">
      <c r="A38" s="10">
        <v>7</v>
      </c>
      <c r="B38" s="45" t="s">
        <v>105</v>
      </c>
      <c r="C38" s="52"/>
      <c r="D38" s="54"/>
    </row>
    <row r="39" spans="1:4">
      <c r="A39" s="10">
        <v>8</v>
      </c>
      <c r="B39" s="59" t="s">
        <v>142</v>
      </c>
      <c r="C39" s="52"/>
      <c r="D39" s="54"/>
    </row>
    <row r="40" spans="1:4">
      <c r="A40" s="10">
        <v>9</v>
      </c>
      <c r="B40" s="45" t="s">
        <v>12</v>
      </c>
      <c r="C40" s="52"/>
      <c r="D40" s="54"/>
    </row>
    <row r="41" spans="1:4">
      <c r="A41" s="87" t="s">
        <v>106</v>
      </c>
      <c r="B41" s="87"/>
      <c r="C41" s="87"/>
      <c r="D41" s="87"/>
    </row>
    <row r="42" spans="1:4">
      <c r="A42" s="88" t="s">
        <v>7</v>
      </c>
      <c r="B42" s="89"/>
      <c r="C42" s="35">
        <f>SUM(C43:C50)</f>
        <v>0</v>
      </c>
      <c r="D42" s="5"/>
    </row>
    <row r="43" spans="1:4">
      <c r="A43" s="55">
        <v>1</v>
      </c>
      <c r="B43" s="11" t="s">
        <v>160</v>
      </c>
      <c r="C43" s="52"/>
      <c r="D43" s="54"/>
    </row>
    <row r="44" spans="1:4">
      <c r="A44" s="55">
        <v>2</v>
      </c>
      <c r="B44" s="11" t="s">
        <v>159</v>
      </c>
      <c r="C44" s="52"/>
      <c r="D44" s="54"/>
    </row>
    <row r="45" spans="1:4">
      <c r="A45" s="55">
        <v>3</v>
      </c>
      <c r="B45" s="11" t="s">
        <v>107</v>
      </c>
      <c r="C45" s="52"/>
      <c r="D45" s="54"/>
    </row>
    <row r="46" spans="1:4">
      <c r="A46" s="55">
        <v>4</v>
      </c>
      <c r="B46" s="11" t="s">
        <v>108</v>
      </c>
      <c r="C46" s="52"/>
      <c r="D46" s="54"/>
    </row>
    <row r="47" spans="1:4">
      <c r="A47" s="55">
        <v>5</v>
      </c>
      <c r="B47" s="11" t="s">
        <v>109</v>
      </c>
      <c r="C47" s="52"/>
      <c r="D47" s="54"/>
    </row>
    <row r="48" spans="1:4">
      <c r="A48" s="55">
        <v>6</v>
      </c>
      <c r="B48" s="11" t="s">
        <v>110</v>
      </c>
      <c r="C48" s="52"/>
      <c r="D48" s="54"/>
    </row>
    <row r="49" spans="1:4">
      <c r="A49" s="55">
        <v>7</v>
      </c>
      <c r="B49" s="11" t="s">
        <v>111</v>
      </c>
      <c r="C49" s="52"/>
      <c r="D49" s="54"/>
    </row>
    <row r="50" spans="1:4">
      <c r="A50" s="55">
        <v>8</v>
      </c>
      <c r="B50" s="11" t="s">
        <v>12</v>
      </c>
      <c r="C50" s="52"/>
      <c r="D50" s="54"/>
    </row>
    <row r="51" spans="1:4">
      <c r="A51" s="87" t="s">
        <v>121</v>
      </c>
      <c r="B51" s="87"/>
      <c r="C51" s="87"/>
      <c r="D51" s="87"/>
    </row>
    <row r="52" spans="1:4">
      <c r="A52" s="88" t="s">
        <v>8</v>
      </c>
      <c r="B52" s="89"/>
      <c r="C52" s="35">
        <f>C53</f>
        <v>0</v>
      </c>
      <c r="D52" s="5"/>
    </row>
    <row r="53" spans="1:4" ht="13.5" thickBot="1">
      <c r="A53" s="12" t="s">
        <v>112</v>
      </c>
      <c r="B53" s="11" t="s">
        <v>10</v>
      </c>
      <c r="C53" s="53"/>
      <c r="D53" s="54"/>
    </row>
    <row r="54" spans="1:4" ht="13.5" thickBot="1">
      <c r="A54" s="61"/>
      <c r="B54" s="62" t="s">
        <v>2</v>
      </c>
      <c r="C54" s="63">
        <f>C52+C42+C31+C9</f>
        <v>0</v>
      </c>
      <c r="D54" s="64"/>
    </row>
  </sheetData>
  <mergeCells count="8">
    <mergeCell ref="A51:D51"/>
    <mergeCell ref="A52:B52"/>
    <mergeCell ref="A4:D5"/>
    <mergeCell ref="A8:D8"/>
    <mergeCell ref="A30:D30"/>
    <mergeCell ref="A31:B31"/>
    <mergeCell ref="A41:D41"/>
    <mergeCell ref="A42:B4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zoomScale="60" zoomScaleNormal="60" workbookViewId="0">
      <selection activeCell="C11" sqref="C11"/>
    </sheetView>
  </sheetViews>
  <sheetFormatPr defaultColWidth="25.28515625" defaultRowHeight="15"/>
  <cols>
    <col min="1" max="1" width="3.28515625" bestFit="1" customWidth="1"/>
    <col min="2" max="2" width="37.5703125" customWidth="1"/>
  </cols>
  <sheetData>
    <row r="1" spans="1:4">
      <c r="A1" s="13"/>
      <c r="B1" s="14"/>
      <c r="C1" s="15"/>
      <c r="D1" s="7"/>
    </row>
    <row r="2" spans="1:4">
      <c r="A2" s="13"/>
      <c r="B2" s="14"/>
      <c r="C2" s="15"/>
      <c r="D2" s="7"/>
    </row>
    <row r="3" spans="1:4">
      <c r="A3" s="13"/>
      <c r="B3" s="14"/>
      <c r="C3" s="15"/>
      <c r="D3" s="7"/>
    </row>
    <row r="4" spans="1:4" ht="15.75" thickBot="1">
      <c r="A4" s="13"/>
      <c r="B4" s="14"/>
      <c r="C4" s="15"/>
      <c r="D4" s="7"/>
    </row>
    <row r="5" spans="1:4">
      <c r="A5" s="90" t="s">
        <v>133</v>
      </c>
      <c r="B5" s="82"/>
      <c r="C5" s="82"/>
      <c r="D5" s="83"/>
    </row>
    <row r="6" spans="1:4" ht="15.75" thickBot="1">
      <c r="A6" s="84"/>
      <c r="B6" s="85"/>
      <c r="C6" s="85"/>
      <c r="D6" s="86"/>
    </row>
    <row r="7" spans="1:4" ht="38.25">
      <c r="A7" s="1" t="s">
        <v>0</v>
      </c>
      <c r="B7" s="2" t="s">
        <v>1</v>
      </c>
      <c r="C7" s="2" t="s">
        <v>21</v>
      </c>
      <c r="D7" s="2" t="s">
        <v>3</v>
      </c>
    </row>
    <row r="8" spans="1:4">
      <c r="A8" s="3">
        <v>1</v>
      </c>
      <c r="B8" s="4">
        <v>2</v>
      </c>
      <c r="C8" s="5">
        <v>3</v>
      </c>
      <c r="D8" s="5">
        <v>4</v>
      </c>
    </row>
    <row r="9" spans="1:4">
      <c r="A9" s="87" t="s">
        <v>155</v>
      </c>
      <c r="B9" s="87"/>
      <c r="C9" s="87"/>
      <c r="D9" s="87"/>
    </row>
    <row r="10" spans="1:4">
      <c r="A10" s="8"/>
      <c r="B10" s="9" t="s">
        <v>5</v>
      </c>
      <c r="C10" s="34">
        <f>SUM(C11:C26)</f>
        <v>0</v>
      </c>
      <c r="D10" s="5"/>
    </row>
    <row r="11" spans="1:4" ht="26.25">
      <c r="A11" s="58">
        <v>1</v>
      </c>
      <c r="B11" s="59" t="s">
        <v>42</v>
      </c>
      <c r="C11" s="46"/>
      <c r="D11" s="46"/>
    </row>
    <row r="12" spans="1:4">
      <c r="A12" s="58">
        <v>2</v>
      </c>
      <c r="B12" s="59" t="s">
        <v>43</v>
      </c>
      <c r="C12" s="46"/>
      <c r="D12" s="46"/>
    </row>
    <row r="13" spans="1:4">
      <c r="A13" s="58">
        <v>3</v>
      </c>
      <c r="B13" s="59" t="s">
        <v>44</v>
      </c>
      <c r="C13" s="46"/>
      <c r="D13" s="46"/>
    </row>
    <row r="14" spans="1:4">
      <c r="A14" s="58">
        <v>4</v>
      </c>
      <c r="B14" s="59" t="s">
        <v>45</v>
      </c>
      <c r="C14" s="46"/>
      <c r="D14" s="46"/>
    </row>
    <row r="15" spans="1:4">
      <c r="A15" s="58">
        <v>5</v>
      </c>
      <c r="B15" s="59" t="s">
        <v>34</v>
      </c>
      <c r="C15" s="46"/>
      <c r="D15" s="46"/>
    </row>
    <row r="16" spans="1:4">
      <c r="A16" s="58">
        <v>6</v>
      </c>
      <c r="B16" s="59" t="s">
        <v>35</v>
      </c>
      <c r="C16" s="46"/>
      <c r="D16" s="46"/>
    </row>
    <row r="17" spans="1:4">
      <c r="A17" s="58">
        <v>7</v>
      </c>
      <c r="B17" s="59" t="s">
        <v>134</v>
      </c>
      <c r="C17" s="46"/>
      <c r="D17" s="46"/>
    </row>
    <row r="18" spans="1:4">
      <c r="A18" s="58">
        <v>8</v>
      </c>
      <c r="B18" s="59" t="s">
        <v>135</v>
      </c>
      <c r="C18" s="46"/>
      <c r="D18" s="46"/>
    </row>
    <row r="19" spans="1:4">
      <c r="A19" s="58">
        <v>9</v>
      </c>
      <c r="B19" s="59" t="s">
        <v>136</v>
      </c>
      <c r="C19" s="46"/>
      <c r="D19" s="46"/>
    </row>
    <row r="20" spans="1:4">
      <c r="A20" s="58">
        <v>10</v>
      </c>
      <c r="B20" s="59" t="s">
        <v>137</v>
      </c>
      <c r="C20" s="46"/>
      <c r="D20" s="46"/>
    </row>
    <row r="21" spans="1:4">
      <c r="A21" s="58">
        <v>11</v>
      </c>
      <c r="B21" s="59" t="s">
        <v>138</v>
      </c>
      <c r="C21" s="46"/>
      <c r="D21" s="46"/>
    </row>
    <row r="22" spans="1:4">
      <c r="A22" s="58">
        <v>12</v>
      </c>
      <c r="B22" s="59" t="s">
        <v>183</v>
      </c>
      <c r="C22" s="46"/>
      <c r="D22" s="46"/>
    </row>
    <row r="23" spans="1:4">
      <c r="A23" s="58">
        <v>13</v>
      </c>
      <c r="B23" s="59" t="s">
        <v>184</v>
      </c>
      <c r="C23" s="46"/>
      <c r="D23" s="46"/>
    </row>
    <row r="24" spans="1:4">
      <c r="A24" s="58">
        <v>14</v>
      </c>
      <c r="B24" s="59" t="s">
        <v>139</v>
      </c>
      <c r="C24" s="46"/>
      <c r="D24" s="46"/>
    </row>
    <row r="25" spans="1:4">
      <c r="A25" s="58">
        <v>15</v>
      </c>
      <c r="B25" s="45" t="s">
        <v>154</v>
      </c>
      <c r="C25" s="46"/>
      <c r="D25" s="46"/>
    </row>
    <row r="26" spans="1:4" ht="15.75" thickBot="1">
      <c r="A26" s="58">
        <v>16</v>
      </c>
      <c r="B26" s="49" t="s">
        <v>12</v>
      </c>
      <c r="C26" s="50"/>
      <c r="D26" s="51"/>
    </row>
    <row r="27" spans="1:4" ht="15.75" thickBot="1">
      <c r="A27" s="61"/>
      <c r="B27" s="62" t="s">
        <v>2</v>
      </c>
      <c r="C27" s="63">
        <f>C10</f>
        <v>0</v>
      </c>
      <c r="D27" s="64"/>
    </row>
  </sheetData>
  <mergeCells count="2">
    <mergeCell ref="A5:D6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Instrukcja</vt:lpstr>
      <vt:lpstr>Zbiorcza</vt:lpstr>
      <vt:lpstr>TPCR - HALA</vt:lpstr>
      <vt:lpstr>TPCR - BUDYNEK SOCJALNO-BIUROWY</vt:lpstr>
      <vt:lpstr>TPCR - DROGA DOJAZDOWA</vt:lpstr>
      <vt:lpstr>Instrukcja!Obszar_wydruku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Anna Halusiak-Bujanowska - SKAMEX</cp:lastModifiedBy>
  <dcterms:created xsi:type="dcterms:W3CDTF">2020-02-26T16:22:34Z</dcterms:created>
  <dcterms:modified xsi:type="dcterms:W3CDTF">2023-11-06T08:23:49Z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19.1.6.0</vt:lpwstr>
  </property>
</Properties>
</file>